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https://csnricom-my.sharepoint.com/personal/cwhalen_cs-nri_com/Documents/Desktop/Engineering/EAFs/"/>
    </mc:Choice>
  </mc:AlternateContent>
  <xr:revisionPtr revIDLastSave="790" documentId="13_ncr:1_{D5A7AB48-D492-4E66-ACE6-19B166237CA2}" xr6:coauthVersionLast="47" xr6:coauthVersionMax="47" xr10:uidLastSave="{8B67139E-07C5-49D0-8574-7022B3719EB4}"/>
  <bookViews>
    <workbookView xWindow="-108" yWindow="-108" windowWidth="23256" windowHeight="12576" xr2:uid="{00000000-000D-0000-FFFF-FFFF00000000}"/>
  </bookViews>
  <sheets>
    <sheet name="Digital Input" sheetId="1" r:id="rId1"/>
    <sheet name="Print Version" sheetId="2" r:id="rId2"/>
  </sheets>
  <definedNames>
    <definedName name="_xlnm.Print_Area" localSheetId="0">'Digital Input'!$A$1:$J$47</definedName>
    <definedName name="_xlnm.Print_Area" localSheetId="1">'Print Version'!$A$1:$J$47</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9" i="1" l="1"/>
  <c r="E18" i="1"/>
  <c r="J43" i="1" l="1"/>
  <c r="J42" i="1"/>
  <c r="J40" i="1"/>
  <c r="E17" i="1"/>
  <c r="J21" i="1"/>
  <c r="J24" i="1" s="1"/>
  <c r="E21" i="1"/>
  <c r="L36" i="2"/>
  <c r="L35" i="2"/>
  <c r="L34" i="2"/>
  <c r="L33" i="2"/>
  <c r="L32" i="2"/>
  <c r="L31" i="2"/>
  <c r="L30" i="2"/>
  <c r="L29" i="2"/>
  <c r="L22" i="2"/>
  <c r="J23" i="1" l="1"/>
  <c r="J22" i="1"/>
  <c r="L22" i="1" l="1"/>
  <c r="L30" i="1"/>
  <c r="L31" i="1"/>
  <c r="L32" i="1"/>
  <c r="L33" i="1"/>
  <c r="L34" i="1"/>
  <c r="L35" i="1"/>
  <c r="L36" i="1"/>
  <c r="L29" i="1"/>
  <c r="E16" i="1" l="1"/>
  <c r="F26" i="1" l="1"/>
  <c r="J27" i="1"/>
  <c r="D26" i="1"/>
  <c r="E26" i="1"/>
  <c r="E22" i="1" l="1"/>
  <c r="E23" i="1" s="1"/>
</calcChain>
</file>

<file path=xl/sharedStrings.xml><?xml version="1.0" encoding="utf-8"?>
<sst xmlns="http://schemas.openxmlformats.org/spreadsheetml/2006/main" count="151" uniqueCount="80">
  <si>
    <t>Contact Number</t>
  </si>
  <si>
    <t>Contact E-mail</t>
  </si>
  <si>
    <t>Pipe Material</t>
  </si>
  <si>
    <t>Operating Pressure</t>
  </si>
  <si>
    <t>Installation Pressure</t>
  </si>
  <si>
    <t>Operating Temperature</t>
  </si>
  <si>
    <t>Repair Type</t>
  </si>
  <si>
    <t>Nom. Wall Thickness</t>
  </si>
  <si>
    <t>Maximum Repair Length</t>
  </si>
  <si>
    <t>Requested Repair Length</t>
  </si>
  <si>
    <t>Include Top Coat</t>
  </si>
  <si>
    <t>Pipe Grade (SMYS)</t>
  </si>
  <si>
    <t>Include Training</t>
  </si>
  <si>
    <t>Design Temperature (max)</t>
  </si>
  <si>
    <t>Design Temperature (min)</t>
  </si>
  <si>
    <t>Contact Name</t>
  </si>
  <si>
    <t>Location of Pipe</t>
  </si>
  <si>
    <t>Product in Pipe</t>
  </si>
  <si>
    <t>Pipe Information</t>
  </si>
  <si>
    <t>Piping Standard</t>
  </si>
  <si>
    <t>Standard Environment</t>
  </si>
  <si>
    <t>Pipe Support</t>
  </si>
  <si>
    <t>Subkha</t>
  </si>
  <si>
    <t>Offshore or Coastal</t>
  </si>
  <si>
    <t>Chemically Aggressive Environment</t>
  </si>
  <si>
    <t>System Design Pressure</t>
  </si>
  <si>
    <t>Cyclic Frequency</t>
  </si>
  <si>
    <t>Consider External Loads</t>
  </si>
  <si>
    <t>External Heat Sources</t>
  </si>
  <si>
    <t>Owner / Operator</t>
  </si>
  <si>
    <t>Priority Status</t>
  </si>
  <si>
    <t>Project Information</t>
  </si>
  <si>
    <t>Obstacles Present</t>
  </si>
  <si>
    <t>Stocked Material Available</t>
  </si>
  <si>
    <t>Preferred Units</t>
  </si>
  <si>
    <t>Defect Information</t>
  </si>
  <si>
    <t>Repair Classification</t>
  </si>
  <si>
    <t>Installation (Skin) Temperature</t>
  </si>
  <si>
    <t>Cold Ambient Conditions</t>
  </si>
  <si>
    <t>Hot Ambient Conditions</t>
  </si>
  <si>
    <t>Engineering Assessment Form</t>
  </si>
  <si>
    <t>Provided information will be used to design a repair.
Inaccurate information may invalidate proposed design.</t>
  </si>
  <si>
    <t>Line Identification</t>
  </si>
  <si>
    <t>Project Reference Number</t>
  </si>
  <si>
    <t>Installer Company</t>
  </si>
  <si>
    <t>Design Life (yrs)</t>
  </si>
  <si>
    <t>Repair Standard</t>
  </si>
  <si>
    <t>Nominal Pipe Size</t>
  </si>
  <si>
    <t>Installation and Repair Considerations</t>
  </si>
  <si>
    <t>Defect ID</t>
  </si>
  <si>
    <t>Type</t>
  </si>
  <si>
    <t>Repair Style</t>
  </si>
  <si>
    <t>Other Defect
Considerations</t>
  </si>
  <si>
    <t>Total Affected Defect Length</t>
  </si>
  <si>
    <t>Material Sizes Available</t>
  </si>
  <si>
    <t>Planned Surface Prep</t>
  </si>
  <si>
    <t>Include ILI Markers</t>
  </si>
  <si>
    <t>Include Site Supervision</t>
  </si>
  <si>
    <t>Ext. Load Design Objective</t>
  </si>
  <si>
    <t>Design Factor</t>
  </si>
  <si>
    <t>Class 1 Div 1 - 0.80</t>
  </si>
  <si>
    <t>Class 1 Div 2 - 0.72</t>
  </si>
  <si>
    <t>Class 2 - 0.60</t>
  </si>
  <si>
    <t>Class 3 - 0.50</t>
  </si>
  <si>
    <t>Class 4 - 0.40</t>
  </si>
  <si>
    <t>Relation to prior defect</t>
  </si>
  <si>
    <t>Defect Location</t>
  </si>
  <si>
    <t>Description</t>
  </si>
  <si>
    <t>Other Repair Considerations</t>
  </si>
  <si>
    <t>Repair Environment</t>
  </si>
  <si>
    <t>Depth</t>
  </si>
  <si>
    <t>Width</t>
  </si>
  <si>
    <t>Length</t>
  </si>
  <si>
    <t>Distance</t>
  </si>
  <si>
    <t>Pipe CVN or FT (Optional)</t>
  </si>
  <si>
    <t>Buried Depth (Optional)</t>
  </si>
  <si>
    <t>Additional Repair Comments</t>
  </si>
  <si>
    <t>Other Defect Considerations</t>
  </si>
  <si>
    <t>Additional Comments</t>
  </si>
  <si>
    <t>Notes:
Any additional information or forms should be provided as well.
- This includes dig sheets, pictures, or inspection reports.
All completed EAFs should be submitted to eng@cs-nri.com and 
your sales representative.
For a printable version for filling in by hand on-site, see other tab.
In the case of missing data, CSNRI Engineering will assume a conservative value if possible and note this assumption in the
proposed Engineering design package.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</si>
</sst>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General\ &quot;years&quot;"/>
    <numFmt numFmtId="166" formatCode="#,##0.0##"/>
  </numFmts>
  <fonts count="7" x14ac:knownFonts="1">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sz val="9"/>
      <color theme="1"/>
      <name val="Calibri"/>
      <family val="2"/>
    </font>
    <font>
      <u/>
      <sz val="20"/>
      <color theme="1"/>
      <name val="Calibri"/>
      <family val="2"/>
      <scheme val="minor"/>
    </font>
    <font>
      <sz val="36"/>
      <color theme="1"/>
      <name val="Comic Sans MS"/>
      <family val="4"/>
    </font>
  </fonts>
  <fills count="8">
    <fill>
      <patternFill patternType="none"/>
    </fill>
    <fill>
      <patternFill patternType="gray125"/>
    </fill>
    <fill>
      <patternFill patternType="solid">
        <fgColor theme="0"/>
        <bgColor indexed="64"/>
      </patternFill>
    </fill>
    <fill>
      <gradientFill degree="90">
        <stop position="0">
          <color theme="0"/>
        </stop>
        <stop position="0.5">
          <color rgb="FFFFFFCC"/>
        </stop>
        <stop position="1">
          <color theme="0"/>
        </stop>
      </gradientFill>
    </fill>
    <fill>
      <patternFill patternType="solid">
        <fgColor theme="4" tint="0.59999389629810485"/>
        <bgColor indexed="64"/>
      </patternFill>
    </fill>
    <fill>
      <patternFill patternType="solid">
        <fgColor theme="0" tint="-4.9989318521683403E-2"/>
        <bgColor indexed="64"/>
      </patternFill>
    </fill>
    <fill>
      <patternFill patternType="darkGrid"/>
    </fill>
    <fill>
      <patternFill patternType="solid">
        <fgColor theme="0"/>
        <bgColor auto="1"/>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s>
  <cellStyleXfs count="2">
    <xf numFmtId="0" fontId="0" fillId="0" borderId="0"/>
    <xf numFmtId="0" fontId="2" fillId="0" borderId="0" applyNumberFormat="0" applyFill="0" applyBorder="0" applyAlignment="0" applyProtection="0"/>
  </cellStyleXfs>
  <cellXfs count="213">
    <xf numFmtId="0" fontId="0" fillId="0" borderId="0" xfId="0"/>
    <xf numFmtId="0" fontId="3" fillId="2" borderId="16" xfId="0" applyFont="1" applyFill="1" applyBorder="1" applyProtection="1">
      <protection locked="0"/>
    </xf>
    <xf numFmtId="0" fontId="3" fillId="2" borderId="13" xfId="0" applyFont="1" applyFill="1" applyBorder="1" applyProtection="1">
      <protection locked="0"/>
    </xf>
    <xf numFmtId="0" fontId="3" fillId="2" borderId="15" xfId="0" applyFont="1" applyFill="1" applyBorder="1" applyProtection="1">
      <protection locked="0"/>
    </xf>
    <xf numFmtId="0" fontId="3" fillId="2" borderId="18" xfId="0" applyFont="1" applyFill="1" applyBorder="1" applyProtection="1">
      <protection locked="0"/>
    </xf>
    <xf numFmtId="0" fontId="3" fillId="2" borderId="22" xfId="0" applyFont="1" applyFill="1" applyBorder="1" applyProtection="1">
      <protection locked="0"/>
    </xf>
    <xf numFmtId="0" fontId="3" fillId="2" borderId="23" xfId="0" applyFont="1" applyFill="1" applyBorder="1" applyProtection="1">
      <protection locked="0"/>
    </xf>
    <xf numFmtId="0" fontId="3" fillId="2" borderId="12" xfId="0" applyFont="1" applyFill="1" applyBorder="1" applyProtection="1">
      <protection locked="0"/>
    </xf>
    <xf numFmtId="0" fontId="3" fillId="2" borderId="15" xfId="0" applyFont="1" applyFill="1" applyBorder="1" applyAlignment="1" applyProtection="1">
      <alignment vertical="center"/>
      <protection locked="0"/>
    </xf>
    <xf numFmtId="0" fontId="3" fillId="2" borderId="18" xfId="0" applyFont="1" applyFill="1" applyBorder="1" applyAlignment="1" applyProtection="1">
      <alignment vertical="center"/>
      <protection locked="0"/>
    </xf>
    <xf numFmtId="0" fontId="0" fillId="0" borderId="0" xfId="0" applyProtection="1">
      <protection locked="0"/>
    </xf>
    <xf numFmtId="0" fontId="0" fillId="0" borderId="0" xfId="0" applyAlignment="1" applyProtection="1">
      <alignment horizontal="left"/>
      <protection locked="0"/>
    </xf>
    <xf numFmtId="0" fontId="3" fillId="0" borderId="29" xfId="0" applyFont="1" applyBorder="1" applyAlignment="1" applyProtection="1">
      <alignment horizontal="right" shrinkToFit="1"/>
      <protection locked="0"/>
    </xf>
    <xf numFmtId="0" fontId="3" fillId="0" borderId="30" xfId="0" applyFont="1" applyBorder="1" applyAlignment="1" applyProtection="1">
      <alignment horizontal="center" shrinkToFit="1"/>
      <protection locked="0"/>
    </xf>
    <xf numFmtId="0" fontId="3" fillId="5" borderId="26" xfId="0" applyFont="1" applyFill="1" applyBorder="1" applyAlignment="1" applyProtection="1">
      <alignment horizontal="right" shrinkToFit="1"/>
      <protection locked="0"/>
    </xf>
    <xf numFmtId="0" fontId="3" fillId="5" borderId="27" xfId="0" applyFont="1" applyFill="1" applyBorder="1" applyAlignment="1" applyProtection="1">
      <alignment horizontal="center" shrinkToFit="1"/>
      <protection locked="0"/>
    </xf>
    <xf numFmtId="0" fontId="3" fillId="5" borderId="28" xfId="0" applyFont="1" applyFill="1" applyBorder="1" applyAlignment="1" applyProtection="1">
      <alignment horizontal="center" shrinkToFit="1"/>
      <protection locked="0"/>
    </xf>
    <xf numFmtId="0" fontId="3" fillId="0" borderId="26" xfId="0" applyFont="1" applyBorder="1" applyAlignment="1" applyProtection="1">
      <alignment horizontal="right" shrinkToFit="1"/>
      <protection locked="0"/>
    </xf>
    <xf numFmtId="0" fontId="3" fillId="0" borderId="27" xfId="0" applyFont="1" applyBorder="1" applyAlignment="1" applyProtection="1">
      <alignment horizontal="center" shrinkToFit="1"/>
      <protection locked="0"/>
    </xf>
    <xf numFmtId="0" fontId="3" fillId="0" borderId="28" xfId="0" applyFont="1" applyBorder="1" applyAlignment="1" applyProtection="1">
      <alignment horizontal="center" shrinkToFit="1"/>
      <protection locked="0"/>
    </xf>
    <xf numFmtId="0" fontId="3" fillId="0" borderId="33" xfId="0" applyFont="1" applyBorder="1" applyAlignment="1" applyProtection="1">
      <alignment horizontal="right" shrinkToFit="1"/>
      <protection locked="0"/>
    </xf>
    <xf numFmtId="0" fontId="3" fillId="0" borderId="34" xfId="0" applyFont="1" applyBorder="1" applyAlignment="1" applyProtection="1">
      <alignment horizontal="center" shrinkToFit="1"/>
      <protection locked="0"/>
    </xf>
    <xf numFmtId="0" fontId="3" fillId="0" borderId="35" xfId="0" applyFont="1" applyBorder="1" applyAlignment="1" applyProtection="1">
      <alignment horizontal="center" shrinkToFit="1"/>
      <protection locked="0"/>
    </xf>
    <xf numFmtId="0" fontId="6" fillId="2" borderId="3" xfId="0" applyFont="1" applyFill="1" applyBorder="1" applyAlignment="1">
      <alignment vertical="center"/>
    </xf>
    <xf numFmtId="0" fontId="6" fillId="2" borderId="4" xfId="0" applyFont="1" applyFill="1" applyBorder="1" applyAlignment="1">
      <alignment vertical="center"/>
    </xf>
    <xf numFmtId="0" fontId="6" fillId="2" borderId="6"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0" fillId="0" borderId="28" xfId="0" applyBorder="1" applyAlignment="1">
      <alignment horizontal="center" shrinkToFit="1"/>
    </xf>
    <xf numFmtId="0" fontId="6" fillId="2" borderId="0" xfId="0" applyFont="1" applyFill="1" applyAlignment="1">
      <alignment vertical="center"/>
    </xf>
    <xf numFmtId="0" fontId="3" fillId="2" borderId="5" xfId="0" applyFont="1" applyFill="1" applyBorder="1" applyAlignment="1">
      <alignment horizontal="right" vertical="center" wrapText="1" shrinkToFit="1"/>
    </xf>
    <xf numFmtId="0" fontId="3" fillId="2" borderId="6" xfId="0" applyFont="1" applyFill="1" applyBorder="1" applyAlignment="1">
      <alignment horizontal="right" vertical="center" wrapText="1" shrinkToFit="1"/>
    </xf>
    <xf numFmtId="0" fontId="3" fillId="2" borderId="7" xfId="0" applyFont="1" applyFill="1" applyBorder="1" applyAlignment="1">
      <alignment horizontal="right" vertical="center" wrapText="1" shrinkToFit="1"/>
    </xf>
    <xf numFmtId="0" fontId="3" fillId="2" borderId="9" xfId="0" applyFont="1" applyFill="1" applyBorder="1" applyAlignment="1">
      <alignment horizontal="right" vertical="center" wrapText="1" shrinkToFit="1"/>
    </xf>
    <xf numFmtId="0" fontId="3" fillId="2" borderId="0" xfId="0" applyFont="1" applyFill="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5" xfId="0" applyFont="1" applyFill="1" applyBorder="1" applyAlignment="1">
      <alignment horizontal="right"/>
    </xf>
    <xf numFmtId="0" fontId="3" fillId="2" borderId="6" xfId="0" applyFont="1" applyFill="1" applyBorder="1" applyAlignment="1">
      <alignment horizontal="right"/>
    </xf>
    <xf numFmtId="0" fontId="3" fillId="2" borderId="13" xfId="0" applyFont="1" applyFill="1" applyBorder="1" applyAlignment="1" applyProtection="1">
      <alignment horizontal="center"/>
      <protection locked="0"/>
    </xf>
    <xf numFmtId="0" fontId="3" fillId="2" borderId="14" xfId="0" applyFont="1" applyFill="1" applyBorder="1" applyAlignment="1" applyProtection="1">
      <alignment horizontal="center"/>
      <protection locked="0"/>
    </xf>
    <xf numFmtId="0" fontId="3" fillId="2" borderId="15" xfId="0" applyFont="1" applyFill="1" applyBorder="1" applyAlignment="1" applyProtection="1">
      <alignment horizontal="center"/>
      <protection locked="0"/>
    </xf>
    <xf numFmtId="0" fontId="3" fillId="2" borderId="2"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1" fillId="4" borderId="1" xfId="0" applyFont="1" applyFill="1" applyBorder="1" applyAlignment="1">
      <alignment horizontal="center" vertical="center"/>
    </xf>
    <xf numFmtId="0" fontId="3" fillId="2" borderId="5" xfId="0" applyFont="1" applyFill="1" applyBorder="1" applyAlignment="1">
      <alignment horizontal="right" vertical="center" shrinkToFit="1"/>
    </xf>
    <xf numFmtId="0" fontId="3" fillId="2" borderId="6" xfId="0" applyFont="1" applyFill="1" applyBorder="1" applyAlignment="1">
      <alignment horizontal="right" vertical="center" shrinkToFit="1"/>
    </xf>
    <xf numFmtId="0" fontId="3" fillId="2" borderId="13" xfId="0" applyFont="1" applyFill="1" applyBorder="1" applyAlignment="1" applyProtection="1">
      <alignment vertical="center"/>
      <protection locked="0"/>
    </xf>
    <xf numFmtId="0" fontId="3" fillId="2" borderId="14" xfId="0" applyFont="1" applyFill="1" applyBorder="1" applyAlignment="1" applyProtection="1">
      <alignment vertical="center"/>
      <protection locked="0"/>
    </xf>
    <xf numFmtId="0" fontId="3" fillId="2" borderId="7" xfId="0" applyFont="1" applyFill="1" applyBorder="1" applyAlignment="1">
      <alignment horizontal="right" vertical="center" shrinkToFit="1"/>
    </xf>
    <xf numFmtId="0" fontId="3" fillId="2" borderId="9" xfId="0" applyFont="1" applyFill="1" applyBorder="1" applyAlignment="1">
      <alignment horizontal="right" vertical="center" shrinkToFit="1"/>
    </xf>
    <xf numFmtId="0" fontId="3" fillId="2" borderId="16" xfId="0" applyFont="1" applyFill="1" applyBorder="1" applyAlignment="1" applyProtection="1">
      <alignment vertical="center"/>
      <protection locked="0"/>
    </xf>
    <xf numFmtId="0" fontId="3" fillId="2" borderId="17" xfId="0" applyFont="1" applyFill="1" applyBorder="1" applyAlignment="1" applyProtection="1">
      <alignment vertical="center"/>
      <protection locked="0"/>
    </xf>
    <xf numFmtId="0" fontId="3" fillId="2" borderId="13" xfId="0" applyFont="1" applyFill="1" applyBorder="1" applyAlignment="1" applyProtection="1">
      <alignment horizontal="left" vertical="center"/>
      <protection locked="0"/>
    </xf>
    <xf numFmtId="0" fontId="3" fillId="2" borderId="14" xfId="0" applyFont="1" applyFill="1" applyBorder="1" applyAlignment="1" applyProtection="1">
      <alignment horizontal="left" vertical="center"/>
      <protection locked="0"/>
    </xf>
    <xf numFmtId="0" fontId="3" fillId="2" borderId="15" xfId="0" applyFont="1" applyFill="1" applyBorder="1" applyAlignment="1" applyProtection="1">
      <alignment horizontal="left" vertical="center"/>
      <protection locked="0"/>
    </xf>
    <xf numFmtId="0" fontId="3" fillId="2" borderId="16" xfId="0" applyFont="1" applyFill="1" applyBorder="1" applyAlignment="1" applyProtection="1">
      <alignment horizontal="right"/>
      <protection locked="0"/>
    </xf>
    <xf numFmtId="0" fontId="3" fillId="2" borderId="17" xfId="0" applyFont="1" applyFill="1" applyBorder="1" applyAlignment="1" applyProtection="1">
      <alignment horizontal="right"/>
      <protection locked="0"/>
    </xf>
    <xf numFmtId="0" fontId="3" fillId="2" borderId="13" xfId="0" applyFont="1" applyFill="1" applyBorder="1" applyAlignment="1" applyProtection="1">
      <alignment horizontal="right"/>
      <protection locked="0"/>
    </xf>
    <xf numFmtId="0" fontId="3" fillId="2" borderId="14" xfId="0" applyFont="1" applyFill="1" applyBorder="1" applyAlignment="1" applyProtection="1">
      <alignment horizontal="right"/>
      <protection locked="0"/>
    </xf>
    <xf numFmtId="0" fontId="3" fillId="2" borderId="22" xfId="0" applyFont="1" applyFill="1" applyBorder="1" applyAlignment="1" applyProtection="1">
      <alignment horizontal="right"/>
      <protection locked="0"/>
    </xf>
    <xf numFmtId="0" fontId="3" fillId="2" borderId="24" xfId="0" applyFont="1" applyFill="1" applyBorder="1" applyAlignment="1" applyProtection="1">
      <alignment horizontal="right"/>
      <protection locked="0"/>
    </xf>
    <xf numFmtId="0" fontId="3" fillId="2" borderId="20" xfId="0" applyFont="1" applyFill="1" applyBorder="1" applyAlignment="1">
      <alignment horizontal="right"/>
    </xf>
    <xf numFmtId="0" fontId="3" fillId="2" borderId="2" xfId="0" applyFont="1" applyFill="1" applyBorder="1" applyAlignment="1">
      <alignment horizontal="right" vertical="center" shrinkToFit="1"/>
    </xf>
    <xf numFmtId="0" fontId="3" fillId="2" borderId="4" xfId="0" applyFont="1" applyFill="1" applyBorder="1" applyAlignment="1">
      <alignment horizontal="right" vertical="center" shrinkToFit="1"/>
    </xf>
    <xf numFmtId="0" fontId="3" fillId="2" borderId="10" xfId="0" applyFont="1" applyFill="1" applyBorder="1" applyAlignment="1" applyProtection="1">
      <alignment horizontal="left" vertical="center"/>
      <protection locked="0"/>
    </xf>
    <xf numFmtId="0" fontId="3" fillId="2" borderId="11" xfId="0" applyFont="1" applyFill="1" applyBorder="1" applyAlignment="1" applyProtection="1">
      <alignment horizontal="left" vertical="center"/>
      <protection locked="0"/>
    </xf>
    <xf numFmtId="0" fontId="3" fillId="2" borderId="12" xfId="0" applyFont="1" applyFill="1" applyBorder="1" applyAlignment="1" applyProtection="1">
      <alignment horizontal="left" vertical="center"/>
      <protection locked="0"/>
    </xf>
    <xf numFmtId="0" fontId="3" fillId="2" borderId="16" xfId="0" applyFont="1" applyFill="1" applyBorder="1" applyAlignment="1" applyProtection="1">
      <alignment horizontal="left" vertical="center"/>
      <protection locked="0"/>
    </xf>
    <xf numFmtId="0" fontId="3" fillId="2" borderId="17" xfId="0" applyFont="1" applyFill="1" applyBorder="1" applyAlignment="1" applyProtection="1">
      <alignment horizontal="left" vertical="center"/>
      <protection locked="0"/>
    </xf>
    <xf numFmtId="0" fontId="3" fillId="2" borderId="18" xfId="0" applyFont="1" applyFill="1" applyBorder="1" applyAlignment="1" applyProtection="1">
      <alignment horizontal="left" vertical="center"/>
      <protection locked="0"/>
    </xf>
    <xf numFmtId="0" fontId="3" fillId="0" borderId="30" xfId="0" applyFont="1" applyBorder="1" applyAlignment="1" applyProtection="1">
      <alignment horizontal="center" shrinkToFit="1"/>
      <protection locked="0"/>
    </xf>
    <xf numFmtId="0" fontId="3" fillId="5" borderId="30" xfId="0" applyFont="1" applyFill="1" applyBorder="1" applyAlignment="1" applyProtection="1">
      <alignment horizontal="center" shrinkToFit="1"/>
      <protection locked="0"/>
    </xf>
    <xf numFmtId="0" fontId="3" fillId="0" borderId="34" xfId="0" applyFont="1" applyBorder="1" applyAlignment="1" applyProtection="1">
      <alignment horizontal="center" shrinkToFit="1"/>
      <protection locked="0"/>
    </xf>
    <xf numFmtId="0" fontId="3" fillId="2" borderId="10" xfId="0" applyFont="1" applyFill="1" applyBorder="1" applyAlignment="1" applyProtection="1">
      <alignment horizontal="left"/>
      <protection locked="0"/>
    </xf>
    <xf numFmtId="0" fontId="3" fillId="2" borderId="11" xfId="0" applyFont="1" applyFill="1" applyBorder="1" applyAlignment="1" applyProtection="1">
      <alignment horizontal="left"/>
      <protection locked="0"/>
    </xf>
    <xf numFmtId="0" fontId="3" fillId="2" borderId="12" xfId="0" applyFont="1" applyFill="1" applyBorder="1" applyAlignment="1" applyProtection="1">
      <alignment horizontal="left"/>
      <protection locked="0"/>
    </xf>
    <xf numFmtId="0" fontId="3" fillId="2" borderId="19" xfId="0" applyFont="1" applyFill="1" applyBorder="1" applyAlignment="1">
      <alignment horizontal="right"/>
    </xf>
    <xf numFmtId="0" fontId="3" fillId="2" borderId="16" xfId="0" applyFont="1" applyFill="1" applyBorder="1" applyAlignment="1" applyProtection="1">
      <alignment horizontal="left"/>
      <protection locked="0"/>
    </xf>
    <xf numFmtId="0" fontId="3" fillId="2" borderId="17" xfId="0" applyFont="1" applyFill="1" applyBorder="1" applyAlignment="1" applyProtection="1">
      <alignment horizontal="left"/>
      <protection locked="0"/>
    </xf>
    <xf numFmtId="0" fontId="3" fillId="2" borderId="18" xfId="0" applyFont="1" applyFill="1" applyBorder="1" applyAlignment="1" applyProtection="1">
      <alignment horizontal="left"/>
      <protection locked="0"/>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0" xfId="0" applyFont="1" applyFill="1" applyBorder="1" applyAlignment="1">
      <alignment horizontal="right" vertical="center" shrinkToFit="1"/>
    </xf>
    <xf numFmtId="0" fontId="3" fillId="3" borderId="25" xfId="0" applyFont="1" applyFill="1" applyBorder="1" applyAlignment="1" applyProtection="1">
      <alignment horizontal="left" vertical="center"/>
      <protection locked="0"/>
    </xf>
    <xf numFmtId="0" fontId="3" fillId="2" borderId="19" xfId="0" applyFont="1" applyFill="1" applyBorder="1" applyAlignment="1">
      <alignment horizontal="right" vertical="center" shrinkToFit="1"/>
    </xf>
    <xf numFmtId="0" fontId="3" fillId="3" borderId="32" xfId="0" applyFont="1" applyFill="1" applyBorder="1" applyAlignment="1" applyProtection="1">
      <alignment horizontal="left" vertical="center"/>
      <protection locked="0"/>
    </xf>
    <xf numFmtId="0" fontId="2" fillId="2" borderId="16" xfId="1" applyFill="1" applyBorder="1" applyAlignment="1" applyProtection="1">
      <alignment horizontal="center" vertical="center" shrinkToFit="1"/>
      <protection locked="0"/>
    </xf>
    <xf numFmtId="0" fontId="2" fillId="2" borderId="17" xfId="1" applyFill="1" applyBorder="1" applyAlignment="1" applyProtection="1">
      <alignment horizontal="center" vertical="center" shrinkToFit="1"/>
      <protection locked="0"/>
    </xf>
    <xf numFmtId="0" fontId="2" fillId="2" borderId="18" xfId="1" applyFill="1" applyBorder="1" applyAlignment="1" applyProtection="1">
      <alignment horizontal="center" vertical="center" shrinkToFit="1"/>
      <protection locked="0"/>
    </xf>
    <xf numFmtId="0" fontId="3" fillId="2" borderId="21" xfId="0" applyFont="1" applyFill="1" applyBorder="1" applyAlignment="1">
      <alignment horizontal="right"/>
    </xf>
    <xf numFmtId="0" fontId="1" fillId="4" borderId="1" xfId="0" applyFont="1" applyFill="1" applyBorder="1" applyAlignment="1">
      <alignment horizontal="center"/>
    </xf>
    <xf numFmtId="0" fontId="3" fillId="2" borderId="16" xfId="0" applyFont="1" applyFill="1" applyBorder="1" applyAlignment="1" applyProtection="1">
      <alignment horizontal="center"/>
      <protection locked="0"/>
    </xf>
    <xf numFmtId="0" fontId="3" fillId="2" borderId="17" xfId="0" applyFont="1" applyFill="1" applyBorder="1" applyAlignment="1" applyProtection="1">
      <alignment horizontal="center"/>
      <protection locked="0"/>
    </xf>
    <xf numFmtId="0" fontId="3" fillId="2" borderId="18" xfId="0" applyFont="1" applyFill="1" applyBorder="1" applyAlignment="1" applyProtection="1">
      <alignment horizontal="center"/>
      <protection locked="0"/>
    </xf>
    <xf numFmtId="164" fontId="3" fillId="2" borderId="13" xfId="0" applyNumberFormat="1" applyFont="1" applyFill="1" applyBorder="1" applyAlignment="1" applyProtection="1">
      <alignment horizontal="left" vertical="center" shrinkToFit="1"/>
      <protection locked="0"/>
    </xf>
    <xf numFmtId="164" fontId="3" fillId="2" borderId="14" xfId="0" applyNumberFormat="1" applyFont="1" applyFill="1" applyBorder="1" applyAlignment="1" applyProtection="1">
      <alignment horizontal="left" vertical="center" shrinkToFit="1"/>
      <protection locked="0"/>
    </xf>
    <xf numFmtId="164" fontId="3" fillId="2" borderId="15" xfId="0" applyNumberFormat="1" applyFont="1" applyFill="1" applyBorder="1" applyAlignment="1" applyProtection="1">
      <alignment horizontal="left" vertical="center" shrinkToFit="1"/>
      <protection locked="0"/>
    </xf>
    <xf numFmtId="0" fontId="3" fillId="2" borderId="22" xfId="0" applyFont="1" applyFill="1" applyBorder="1" applyAlignment="1" applyProtection="1">
      <alignment horizontal="left" vertical="center" shrinkToFit="1"/>
      <protection locked="0"/>
    </xf>
    <xf numFmtId="0" fontId="3" fillId="2" borderId="24" xfId="0" applyFont="1" applyFill="1" applyBorder="1" applyAlignment="1" applyProtection="1">
      <alignment horizontal="left" vertical="center" shrinkToFit="1"/>
      <protection locked="0"/>
    </xf>
    <xf numFmtId="0" fontId="3" fillId="2" borderId="23" xfId="0" applyFont="1" applyFill="1" applyBorder="1" applyAlignment="1" applyProtection="1">
      <alignment horizontal="left" vertical="center" shrinkToFit="1"/>
      <protection locked="0"/>
    </xf>
    <xf numFmtId="0" fontId="3" fillId="2" borderId="13" xfId="0" applyFont="1" applyFill="1" applyBorder="1" applyAlignment="1" applyProtection="1">
      <alignment horizontal="left"/>
      <protection locked="0"/>
    </xf>
    <xf numFmtId="0" fontId="3" fillId="2" borderId="14" xfId="0" applyFont="1" applyFill="1" applyBorder="1" applyAlignment="1" applyProtection="1">
      <alignment horizontal="left"/>
      <protection locked="0"/>
    </xf>
    <xf numFmtId="0" fontId="3" fillId="2" borderId="15" xfId="0" applyFont="1" applyFill="1" applyBorder="1" applyAlignment="1" applyProtection="1">
      <alignment horizontal="left"/>
      <protection locked="0"/>
    </xf>
    <xf numFmtId="165" fontId="3" fillId="2" borderId="16" xfId="0" applyNumberFormat="1" applyFont="1" applyFill="1" applyBorder="1" applyAlignment="1" applyProtection="1">
      <alignment horizontal="center" vertical="center"/>
      <protection locked="0"/>
    </xf>
    <xf numFmtId="165" fontId="3" fillId="2" borderId="17" xfId="0" applyNumberFormat="1" applyFont="1" applyFill="1" applyBorder="1" applyAlignment="1" applyProtection="1">
      <alignment horizontal="center" vertical="center"/>
      <protection locked="0"/>
    </xf>
    <xf numFmtId="165" fontId="3" fillId="2" borderId="18" xfId="0" applyNumberFormat="1" applyFont="1" applyFill="1" applyBorder="1" applyAlignment="1" applyProtection="1">
      <alignment horizontal="center" vertical="center"/>
      <protection locked="0"/>
    </xf>
    <xf numFmtId="0" fontId="3" fillId="2" borderId="10" xfId="0" applyFont="1" applyFill="1" applyBorder="1" applyAlignment="1" applyProtection="1">
      <alignment horizontal="center"/>
      <protection locked="0"/>
    </xf>
    <xf numFmtId="0" fontId="3" fillId="2" borderId="11" xfId="0" applyFont="1" applyFill="1" applyBorder="1" applyAlignment="1" applyProtection="1">
      <alignment horizontal="center"/>
      <protection locked="0"/>
    </xf>
    <xf numFmtId="0" fontId="3" fillId="2" borderId="12" xfId="0" applyFont="1" applyFill="1" applyBorder="1" applyAlignment="1" applyProtection="1">
      <alignment horizontal="center"/>
      <protection locked="0"/>
    </xf>
    <xf numFmtId="0" fontId="3" fillId="2" borderId="7" xfId="0" applyFont="1" applyFill="1" applyBorder="1" applyAlignment="1">
      <alignment horizontal="right"/>
    </xf>
    <xf numFmtId="0" fontId="3" fillId="2" borderId="9" xfId="0" applyFont="1" applyFill="1" applyBorder="1" applyAlignment="1">
      <alignment horizontal="right"/>
    </xf>
    <xf numFmtId="0" fontId="4" fillId="2" borderId="22" xfId="0" applyFont="1" applyFill="1" applyBorder="1" applyProtection="1">
      <protection locked="0"/>
    </xf>
    <xf numFmtId="0" fontId="4" fillId="2" borderId="24" xfId="0" applyFont="1" applyFill="1" applyBorder="1" applyProtection="1">
      <protection locked="0"/>
    </xf>
    <xf numFmtId="0" fontId="4" fillId="2" borderId="23" xfId="0" applyFont="1" applyFill="1" applyBorder="1" applyProtection="1">
      <protection locked="0"/>
    </xf>
    <xf numFmtId="0" fontId="0" fillId="0" borderId="26" xfId="0" applyBorder="1" applyAlignment="1">
      <alignment horizontal="center" shrinkToFit="1"/>
    </xf>
    <xf numFmtId="0" fontId="3" fillId="2" borderId="13" xfId="0" applyFont="1" applyFill="1" applyBorder="1" applyProtection="1">
      <protection locked="0"/>
    </xf>
    <xf numFmtId="0" fontId="3" fillId="2" borderId="14" xfId="0" applyFont="1" applyFill="1" applyBorder="1" applyProtection="1">
      <protection locked="0"/>
    </xf>
    <xf numFmtId="0" fontId="3" fillId="2" borderId="15" xfId="0" applyFont="1" applyFill="1" applyBorder="1" applyProtection="1">
      <protection locked="0"/>
    </xf>
    <xf numFmtId="0" fontId="3" fillId="2" borderId="7"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xf>
    <xf numFmtId="0" fontId="3" fillId="2" borderId="9" xfId="0" applyFont="1" applyFill="1" applyBorder="1" applyAlignment="1" applyProtection="1">
      <alignment horizontal="center"/>
      <protection locked="0"/>
    </xf>
    <xf numFmtId="0" fontId="3" fillId="6" borderId="30" xfId="0" quotePrefix="1" applyFont="1" applyFill="1" applyBorder="1" applyAlignment="1">
      <alignment horizontal="center" vertical="center" shrinkToFit="1"/>
    </xf>
    <xf numFmtId="0" fontId="3" fillId="6" borderId="30" xfId="0" applyFont="1" applyFill="1" applyBorder="1" applyAlignment="1">
      <alignment horizontal="center" vertical="center" shrinkToFit="1"/>
    </xf>
    <xf numFmtId="0" fontId="3" fillId="6" borderId="31" xfId="0" applyFont="1" applyFill="1" applyBorder="1" applyAlignment="1">
      <alignment horizontal="center" vertical="center" shrinkToFit="1"/>
    </xf>
    <xf numFmtId="0" fontId="1" fillId="4" borderId="19" xfId="0" applyFont="1" applyFill="1" applyBorder="1" applyAlignment="1">
      <alignment horizontal="center"/>
    </xf>
    <xf numFmtId="0" fontId="3" fillId="2" borderId="10" xfId="0" applyFont="1" applyFill="1" applyBorder="1" applyAlignment="1" applyProtection="1">
      <alignment horizontal="left" shrinkToFit="1"/>
      <protection locked="0"/>
    </xf>
    <xf numFmtId="0" fontId="3" fillId="2" borderId="11" xfId="0" applyFont="1" applyFill="1" applyBorder="1" applyAlignment="1" applyProtection="1">
      <alignment horizontal="left" shrinkToFit="1"/>
      <protection locked="0"/>
    </xf>
    <xf numFmtId="0" fontId="3" fillId="2" borderId="12" xfId="0" applyFont="1" applyFill="1" applyBorder="1" applyAlignment="1" applyProtection="1">
      <alignment horizontal="left" shrinkToFit="1"/>
      <protection locked="0"/>
    </xf>
    <xf numFmtId="0" fontId="0" fillId="0" borderId="27" xfId="0" applyBorder="1" applyAlignment="1">
      <alignment horizontal="center" wrapText="1" shrinkToFit="1"/>
    </xf>
    <xf numFmtId="0" fontId="0" fillId="0" borderId="27" xfId="0" applyBorder="1" applyAlignment="1">
      <alignment horizontal="center" shrinkToFit="1"/>
    </xf>
    <xf numFmtId="0" fontId="3" fillId="5" borderId="36" xfId="0" applyFont="1" applyFill="1" applyBorder="1" applyAlignment="1" applyProtection="1">
      <alignment horizontal="center" shrinkToFit="1"/>
      <protection locked="0"/>
    </xf>
    <xf numFmtId="0" fontId="3" fillId="5" borderId="37" xfId="0" applyFont="1" applyFill="1" applyBorder="1" applyAlignment="1" applyProtection="1">
      <alignment horizontal="center" shrinkToFit="1"/>
      <protection locked="0"/>
    </xf>
    <xf numFmtId="0" fontId="3" fillId="2" borderId="21" xfId="0" applyFont="1" applyFill="1" applyBorder="1" applyAlignment="1">
      <alignment horizontal="right" shrinkToFit="1"/>
    </xf>
    <xf numFmtId="0" fontId="3" fillId="2" borderId="10" xfId="0" applyFont="1" applyFill="1" applyBorder="1" applyAlignment="1" applyProtection="1">
      <alignment horizontal="right"/>
      <protection locked="0"/>
    </xf>
    <xf numFmtId="0" fontId="3" fillId="2" borderId="11" xfId="0" applyFont="1" applyFill="1" applyBorder="1" applyAlignment="1" applyProtection="1">
      <alignment horizontal="right"/>
      <protection locked="0"/>
    </xf>
    <xf numFmtId="0" fontId="3" fillId="0" borderId="36" xfId="0" applyFont="1" applyBorder="1" applyAlignment="1" applyProtection="1">
      <alignment horizontal="center" shrinkToFit="1"/>
      <protection locked="0"/>
    </xf>
    <xf numFmtId="0" fontId="3" fillId="0" borderId="37" xfId="0" applyFont="1" applyBorder="1" applyAlignment="1" applyProtection="1">
      <alignment horizontal="center" shrinkToFit="1"/>
      <protection locked="0"/>
    </xf>
    <xf numFmtId="0" fontId="3" fillId="0" borderId="38" xfId="0" applyFont="1" applyBorder="1" applyAlignment="1" applyProtection="1">
      <alignment horizontal="center" shrinkToFit="1"/>
      <protection locked="0"/>
    </xf>
    <xf numFmtId="0" fontId="3" fillId="0" borderId="39" xfId="0" applyFont="1" applyBorder="1" applyAlignment="1" applyProtection="1">
      <alignment horizontal="center" shrinkToFit="1"/>
      <protection locked="0"/>
    </xf>
    <xf numFmtId="0" fontId="0" fillId="0" borderId="36" xfId="0" applyBorder="1" applyAlignment="1">
      <alignment horizontal="center" wrapText="1" shrinkToFit="1"/>
    </xf>
    <xf numFmtId="0" fontId="0" fillId="0" borderId="40" xfId="0" applyBorder="1" applyAlignment="1">
      <alignment horizontal="center" wrapText="1" shrinkToFit="1"/>
    </xf>
    <xf numFmtId="0" fontId="0" fillId="0" borderId="41" xfId="0" applyBorder="1" applyAlignment="1">
      <alignment horizontal="center" wrapText="1" shrinkToFit="1"/>
    </xf>
    <xf numFmtId="0" fontId="0" fillId="0" borderId="36" xfId="0" applyBorder="1" applyAlignment="1">
      <alignment horizontal="center" shrinkToFit="1"/>
    </xf>
    <xf numFmtId="0" fontId="0" fillId="0" borderId="37" xfId="0" applyBorder="1" applyAlignment="1">
      <alignment horizontal="center" shrinkToFit="1"/>
    </xf>
    <xf numFmtId="0" fontId="3" fillId="2" borderId="18" xfId="0" applyFont="1" applyFill="1" applyBorder="1" applyAlignment="1" applyProtection="1">
      <alignment vertical="center"/>
      <protection locked="0"/>
    </xf>
    <xf numFmtId="0" fontId="3" fillId="2" borderId="10" xfId="0" applyFont="1" applyFill="1" applyBorder="1" applyProtection="1">
      <protection locked="0"/>
    </xf>
    <xf numFmtId="0" fontId="3" fillId="2" borderId="11" xfId="0" applyFont="1" applyFill="1" applyBorder="1" applyProtection="1">
      <protection locked="0"/>
    </xf>
    <xf numFmtId="0" fontId="3" fillId="2" borderId="12" xfId="0" applyFont="1" applyFill="1" applyBorder="1" applyProtection="1">
      <protection locked="0"/>
    </xf>
    <xf numFmtId="0" fontId="3" fillId="2" borderId="15" xfId="0" applyFont="1" applyFill="1" applyBorder="1" applyAlignment="1" applyProtection="1">
      <alignment vertical="center"/>
      <protection locked="0"/>
    </xf>
    <xf numFmtId="0" fontId="3" fillId="2" borderId="42" xfId="0" applyFont="1" applyFill="1" applyBorder="1" applyAlignment="1" applyProtection="1">
      <alignment horizontal="center"/>
      <protection locked="0"/>
    </xf>
    <xf numFmtId="0" fontId="3" fillId="2" borderId="40" xfId="0" applyFont="1" applyFill="1" applyBorder="1" applyAlignment="1" applyProtection="1">
      <alignment horizontal="center"/>
      <protection locked="0"/>
    </xf>
    <xf numFmtId="0" fontId="3" fillId="2" borderId="41" xfId="0" applyFont="1" applyFill="1" applyBorder="1" applyAlignment="1" applyProtection="1">
      <alignment horizontal="center"/>
      <protection locked="0"/>
    </xf>
    <xf numFmtId="0" fontId="4" fillId="2" borderId="13" xfId="0" applyFont="1" applyFill="1" applyBorder="1" applyProtection="1">
      <protection locked="0"/>
    </xf>
    <xf numFmtId="0" fontId="4" fillId="2" borderId="15" xfId="0" applyFont="1" applyFill="1" applyBorder="1" applyProtection="1">
      <protection locked="0"/>
    </xf>
    <xf numFmtId="0" fontId="4" fillId="2" borderId="16" xfId="0" applyFont="1" applyFill="1" applyBorder="1" applyProtection="1">
      <protection locked="0"/>
    </xf>
    <xf numFmtId="0" fontId="4" fillId="2" borderId="18" xfId="0" applyFont="1" applyFill="1" applyBorder="1" applyProtection="1">
      <protection locked="0"/>
    </xf>
    <xf numFmtId="0" fontId="3" fillId="2" borderId="16" xfId="0" applyFont="1" applyFill="1" applyBorder="1" applyProtection="1">
      <protection locked="0"/>
    </xf>
    <xf numFmtId="0" fontId="3" fillId="2" borderId="17" xfId="0" applyFont="1" applyFill="1" applyBorder="1" applyProtection="1">
      <protection locked="0"/>
    </xf>
    <xf numFmtId="0" fontId="3" fillId="2" borderId="18" xfId="0" applyFont="1" applyFill="1" applyBorder="1" applyProtection="1">
      <protection locked="0"/>
    </xf>
    <xf numFmtId="0" fontId="4" fillId="2" borderId="10" xfId="0" applyFont="1" applyFill="1" applyBorder="1" applyProtection="1">
      <protection locked="0"/>
    </xf>
    <xf numFmtId="0" fontId="4" fillId="2" borderId="12" xfId="0" applyFont="1" applyFill="1" applyBorder="1" applyProtection="1">
      <protection locked="0"/>
    </xf>
    <xf numFmtId="0" fontId="3" fillId="7" borderId="10" xfId="0" applyFont="1" applyFill="1" applyBorder="1" applyAlignment="1" applyProtection="1">
      <alignment horizontal="left" vertical="center"/>
      <protection locked="0"/>
    </xf>
    <xf numFmtId="0" fontId="3" fillId="7" borderId="11" xfId="0" applyFont="1" applyFill="1" applyBorder="1" applyAlignment="1" applyProtection="1">
      <alignment horizontal="left" vertical="center"/>
      <protection locked="0"/>
    </xf>
    <xf numFmtId="0" fontId="3" fillId="7" borderId="12" xfId="0" applyFont="1" applyFill="1" applyBorder="1" applyAlignment="1" applyProtection="1">
      <alignment horizontal="left" vertical="center"/>
      <protection locked="0"/>
    </xf>
    <xf numFmtId="0" fontId="4" fillId="2" borderId="11" xfId="0" applyFont="1" applyFill="1" applyBorder="1" applyProtection="1">
      <protection locked="0"/>
    </xf>
    <xf numFmtId="0" fontId="3" fillId="7" borderId="16" xfId="0" applyFont="1" applyFill="1" applyBorder="1" applyAlignment="1" applyProtection="1">
      <alignment horizontal="left" vertical="center"/>
      <protection locked="0"/>
    </xf>
    <xf numFmtId="0" fontId="3" fillId="7" borderId="17" xfId="0" applyFont="1" applyFill="1" applyBorder="1" applyAlignment="1" applyProtection="1">
      <alignment horizontal="left" vertical="center"/>
      <protection locked="0"/>
    </xf>
    <xf numFmtId="0" fontId="3" fillId="7" borderId="18" xfId="0" applyFont="1" applyFill="1" applyBorder="1" applyAlignment="1" applyProtection="1">
      <alignment horizontal="left" vertical="center"/>
      <protection locked="0"/>
    </xf>
    <xf numFmtId="0" fontId="3" fillId="2" borderId="10" xfId="0" applyFont="1" applyFill="1" applyBorder="1" applyAlignment="1" applyProtection="1">
      <alignment horizontal="left" vertical="center" shrinkToFit="1"/>
      <protection locked="0"/>
    </xf>
    <xf numFmtId="0" fontId="3" fillId="2" borderId="11" xfId="0" applyFont="1" applyFill="1" applyBorder="1" applyAlignment="1" applyProtection="1">
      <alignment horizontal="left" vertical="center" shrinkToFit="1"/>
      <protection locked="0"/>
    </xf>
    <xf numFmtId="0" fontId="3" fillId="2" borderId="12" xfId="0" applyFont="1" applyFill="1" applyBorder="1" applyAlignment="1" applyProtection="1">
      <alignment horizontal="left" vertical="center" shrinkToFit="1"/>
      <protection locked="0"/>
    </xf>
    <xf numFmtId="166" fontId="3" fillId="2" borderId="10" xfId="0" applyNumberFormat="1" applyFont="1" applyFill="1" applyBorder="1" applyAlignment="1" applyProtection="1">
      <alignment horizontal="right"/>
      <protection locked="0"/>
    </xf>
    <xf numFmtId="166" fontId="3" fillId="2" borderId="11" xfId="0" applyNumberFormat="1" applyFont="1" applyFill="1" applyBorder="1" applyAlignment="1" applyProtection="1">
      <alignment horizontal="right"/>
      <protection locked="0"/>
    </xf>
    <xf numFmtId="0" fontId="3" fillId="2" borderId="10" xfId="0" applyFont="1" applyFill="1" applyBorder="1" applyAlignment="1" applyProtection="1">
      <alignment horizontal="center" shrinkToFit="1"/>
      <protection locked="0"/>
    </xf>
    <xf numFmtId="0" fontId="3" fillId="2" borderId="11" xfId="0" applyFont="1" applyFill="1" applyBorder="1" applyAlignment="1" applyProtection="1">
      <alignment horizontal="center" shrinkToFit="1"/>
      <protection locked="0"/>
    </xf>
    <xf numFmtId="0" fontId="3" fillId="2" borderId="12" xfId="0" applyFont="1" applyFill="1" applyBorder="1" applyAlignment="1" applyProtection="1">
      <alignment horizontal="center" shrinkToFit="1"/>
      <protection locked="0"/>
    </xf>
    <xf numFmtId="0" fontId="3" fillId="2" borderId="43" xfId="0" applyFont="1" applyFill="1" applyBorder="1" applyAlignment="1">
      <alignment horizontal="right" vertical="center"/>
    </xf>
    <xf numFmtId="0" fontId="3" fillId="2" borderId="44" xfId="0" applyFont="1" applyFill="1" applyBorder="1" applyAlignment="1">
      <alignment horizontal="right" vertical="center"/>
    </xf>
    <xf numFmtId="0" fontId="3" fillId="2" borderId="43" xfId="0" applyFont="1" applyFill="1" applyBorder="1" applyAlignment="1" applyProtection="1">
      <alignment horizontal="left" vertical="center" shrinkToFit="1"/>
      <protection locked="0"/>
    </xf>
    <xf numFmtId="0" fontId="3" fillId="2" borderId="45" xfId="0" applyFont="1" applyFill="1" applyBorder="1" applyAlignment="1" applyProtection="1">
      <alignment horizontal="left" vertical="center" shrinkToFit="1"/>
      <protection locked="0"/>
    </xf>
    <xf numFmtId="0" fontId="3" fillId="2" borderId="44" xfId="0" applyFont="1" applyFill="1" applyBorder="1" applyAlignment="1" applyProtection="1">
      <alignment horizontal="left" vertical="center" shrinkToFit="1"/>
      <protection locked="0"/>
    </xf>
    <xf numFmtId="0" fontId="4" fillId="2" borderId="23" xfId="0" applyFont="1" applyFill="1" applyBorder="1" applyAlignment="1" applyProtection="1">
      <protection locked="0"/>
    </xf>
    <xf numFmtId="0" fontId="4" fillId="2" borderId="15" xfId="0" applyFont="1" applyFill="1" applyBorder="1" applyAlignment="1" applyProtection="1">
      <protection locked="0"/>
    </xf>
    <xf numFmtId="0" fontId="4" fillId="2" borderId="18" xfId="0" applyFont="1" applyFill="1" applyBorder="1" applyAlignment="1" applyProtection="1">
      <protection locked="0"/>
    </xf>
    <xf numFmtId="0" fontId="3" fillId="0" borderId="12" xfId="0" applyFont="1" applyFill="1" applyBorder="1" applyProtection="1">
      <protection locked="0"/>
    </xf>
    <xf numFmtId="0" fontId="3" fillId="0" borderId="10" xfId="0" applyFont="1" applyFill="1" applyBorder="1" applyProtection="1">
      <protection locked="0"/>
    </xf>
    <xf numFmtId="0" fontId="3" fillId="0" borderId="11" xfId="0" applyFont="1" applyFill="1" applyBorder="1" applyProtection="1">
      <protection locked="0"/>
    </xf>
    <xf numFmtId="0" fontId="3" fillId="0" borderId="18" xfId="0" applyFont="1" applyFill="1" applyBorder="1" applyProtection="1">
      <protection locked="0"/>
    </xf>
    <xf numFmtId="0" fontId="3" fillId="0" borderId="16" xfId="0" applyFont="1" applyFill="1" applyBorder="1" applyProtection="1">
      <protection locked="0"/>
    </xf>
    <xf numFmtId="0" fontId="3" fillId="0" borderId="17" xfId="0" applyFont="1" applyFill="1" applyBorder="1" applyProtection="1">
      <protection locked="0"/>
    </xf>
    <xf numFmtId="0" fontId="0" fillId="0" borderId="21"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cellXfs>
  <cellStyles count="2">
    <cellStyle name="Hyperlink" xfId="1" builtinId="8"/>
    <cellStyle name="Normal" xfId="0" builtinId="0"/>
  </cellStyles>
  <dxfs count="15">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gradientFill degree="90">
          <stop position="0">
            <color theme="0"/>
          </stop>
          <stop position="0.5">
            <color rgb="FFFFFFCC"/>
          </stop>
          <stop position="1">
            <color theme="0"/>
          </stop>
        </gradientFill>
      </fill>
    </dxf>
    <dxf>
      <fill>
        <patternFill>
          <bgColor theme="0"/>
        </patternFill>
      </fill>
    </dxf>
    <dxf>
      <fill>
        <gradientFill degree="90">
          <stop position="0">
            <color theme="0"/>
          </stop>
          <stop position="0.5">
            <color rgb="FFFFFFCC"/>
          </stop>
          <stop position="1">
            <color theme="0"/>
          </stop>
        </gradient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93950</xdr:colOff>
      <xdr:row>0</xdr:row>
      <xdr:rowOff>5862</xdr:rowOff>
    </xdr:from>
    <xdr:to>
      <xdr:col>1</xdr:col>
      <xdr:colOff>617765</xdr:colOff>
      <xdr:row>3</xdr:row>
      <xdr:rowOff>179645</xdr:rowOff>
    </xdr:to>
    <xdr:pic>
      <xdr:nvPicPr>
        <xdr:cNvPr id="9" name="Image 233">
          <a:extLst>
            <a:ext uri="{FF2B5EF4-FFF2-40B4-BE49-F238E27FC236}">
              <a16:creationId xmlns:a16="http://schemas.microsoft.com/office/drawing/2014/main" id="{A920ADD4-D0C0-49FA-9E8E-D83992572FDA}"/>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93950" y="5862"/>
          <a:ext cx="1233061" cy="718906"/>
        </a:xfrm>
        <a:prstGeom prst="rect">
          <a:avLst/>
        </a:prstGeom>
      </xdr:spPr>
    </xdr:pic>
    <xdr:clientData/>
  </xdr:twoCellAnchor>
  <xdr:twoCellAnchor editAs="oneCell">
    <xdr:from>
      <xdr:col>7</xdr:col>
      <xdr:colOff>91440</xdr:colOff>
      <xdr:row>0</xdr:row>
      <xdr:rowOff>11137</xdr:rowOff>
    </xdr:from>
    <xdr:to>
      <xdr:col>9</xdr:col>
      <xdr:colOff>397156</xdr:colOff>
      <xdr:row>1</xdr:row>
      <xdr:rowOff>141485</xdr:rowOff>
    </xdr:to>
    <xdr:pic>
      <xdr:nvPicPr>
        <xdr:cNvPr id="2" name="Picture 1">
          <a:extLst>
            <a:ext uri="{FF2B5EF4-FFF2-40B4-BE49-F238E27FC236}">
              <a16:creationId xmlns:a16="http://schemas.microsoft.com/office/drawing/2014/main" id="{665F9FFF-C340-47D0-83BA-ADE8D7714B71}"/>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l="2722" t="9996" r="2722" b="9996"/>
        <a:stretch/>
      </xdr:blipFill>
      <xdr:spPr bwMode="auto">
        <a:xfrm>
          <a:off x="4509575" y="11137"/>
          <a:ext cx="1375446" cy="313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115253</xdr:colOff>
      <xdr:row>1</xdr:row>
      <xdr:rowOff>173823</xdr:rowOff>
    </xdr:from>
    <xdr:to>
      <xdr:col>9</xdr:col>
      <xdr:colOff>379059</xdr:colOff>
      <xdr:row>3</xdr:row>
      <xdr:rowOff>177741</xdr:rowOff>
    </xdr:to>
    <xdr:pic>
      <xdr:nvPicPr>
        <xdr:cNvPr id="3" name="Picture 2" descr="CSNRI Composites - Critica Infrastructure">
          <a:extLst>
            <a:ext uri="{FF2B5EF4-FFF2-40B4-BE49-F238E27FC236}">
              <a16:creationId xmlns:a16="http://schemas.microsoft.com/office/drawing/2014/main" id="{E72F5340-050E-4711-B6C4-12D59F07DA6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4533388" y="356996"/>
          <a:ext cx="1333536" cy="3702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93950</xdr:colOff>
      <xdr:row>0</xdr:row>
      <xdr:rowOff>5862</xdr:rowOff>
    </xdr:from>
    <xdr:to>
      <xdr:col>1</xdr:col>
      <xdr:colOff>617765</xdr:colOff>
      <xdr:row>3</xdr:row>
      <xdr:rowOff>179645</xdr:rowOff>
    </xdr:to>
    <xdr:pic>
      <xdr:nvPicPr>
        <xdr:cNvPr id="2" name="Image 233">
          <a:extLst>
            <a:ext uri="{FF2B5EF4-FFF2-40B4-BE49-F238E27FC236}">
              <a16:creationId xmlns:a16="http://schemas.microsoft.com/office/drawing/2014/main" id="{0C9AFAB9-1742-47A2-828D-D3527504E258}"/>
            </a:ext>
          </a:extLst>
        </xdr:cNvPr>
        <xdr:cNvPicPr>
          <a:picLocks noChangeAspect="1"/>
        </xdr:cNvPicPr>
      </xdr:nvPicPr>
      <xdr:blipFill rotWithShape="1">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93950" y="5862"/>
          <a:ext cx="1233061" cy="718906"/>
        </a:xfrm>
        <a:prstGeom prst="rect">
          <a:avLst/>
        </a:prstGeom>
      </xdr:spPr>
    </xdr:pic>
    <xdr:clientData/>
  </xdr:twoCellAnchor>
  <xdr:twoCellAnchor editAs="oneCell">
    <xdr:from>
      <xdr:col>7</xdr:col>
      <xdr:colOff>91440</xdr:colOff>
      <xdr:row>0</xdr:row>
      <xdr:rowOff>11137</xdr:rowOff>
    </xdr:from>
    <xdr:to>
      <xdr:col>9</xdr:col>
      <xdr:colOff>400966</xdr:colOff>
      <xdr:row>1</xdr:row>
      <xdr:rowOff>131960</xdr:rowOff>
    </xdr:to>
    <xdr:pic>
      <xdr:nvPicPr>
        <xdr:cNvPr id="3" name="Picture 2">
          <a:extLst>
            <a:ext uri="{FF2B5EF4-FFF2-40B4-BE49-F238E27FC236}">
              <a16:creationId xmlns:a16="http://schemas.microsoft.com/office/drawing/2014/main" id="{A862982C-97D3-4939-BB5F-145CCD63A4BD}"/>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l="2722" t="9996" r="2722" b="9996"/>
        <a:stretch/>
      </xdr:blipFill>
      <xdr:spPr bwMode="auto">
        <a:xfrm>
          <a:off x="4514850" y="13042"/>
          <a:ext cx="1372516" cy="307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115253</xdr:colOff>
      <xdr:row>1</xdr:row>
      <xdr:rowOff>173823</xdr:rowOff>
    </xdr:from>
    <xdr:to>
      <xdr:col>9</xdr:col>
      <xdr:colOff>379059</xdr:colOff>
      <xdr:row>3</xdr:row>
      <xdr:rowOff>173931</xdr:rowOff>
    </xdr:to>
    <xdr:pic>
      <xdr:nvPicPr>
        <xdr:cNvPr id="4" name="Picture 3" descr="CSNRI Composites - Critica Infrastructure">
          <a:extLst>
            <a:ext uri="{FF2B5EF4-FFF2-40B4-BE49-F238E27FC236}">
              <a16:creationId xmlns:a16="http://schemas.microsoft.com/office/drawing/2014/main" id="{BD311EC1-D605-4F88-BC72-D9A3B0738EF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a:ext>
          </a:extLst>
        </a:blip>
        <a:srcRect/>
        <a:stretch>
          <a:fillRect/>
        </a:stretch>
      </xdr:blipFill>
      <xdr:spPr bwMode="auto">
        <a:xfrm>
          <a:off x="4534853" y="350988"/>
          <a:ext cx="1330606" cy="365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47"/>
  <sheetViews>
    <sheetView tabSelected="1" zoomScaleNormal="100" workbookViewId="0">
      <selection activeCell="L21" sqref="L21"/>
    </sheetView>
  </sheetViews>
  <sheetFormatPr defaultRowHeight="14.4" x14ac:dyDescent="0.3"/>
  <cols>
    <col min="1" max="2" width="10.33203125" style="10" customWidth="1"/>
    <col min="3" max="5" width="7.77734375" style="10" customWidth="1"/>
    <col min="6" max="7" width="10.33203125" style="10" customWidth="1"/>
    <col min="8" max="10" width="7.77734375" style="10" customWidth="1"/>
    <col min="11" max="11" width="33.33203125" style="10" hidden="1" customWidth="1"/>
    <col min="12" max="12" width="57.77734375" style="10" bestFit="1" customWidth="1"/>
    <col min="13" max="16384" width="8.88671875" style="10"/>
  </cols>
  <sheetData>
    <row r="1" spans="1:12" ht="14.4" customHeight="1" x14ac:dyDescent="0.3">
      <c r="A1" s="84"/>
      <c r="B1" s="85"/>
      <c r="C1" s="90" t="s">
        <v>40</v>
      </c>
      <c r="D1" s="91"/>
      <c r="E1" s="91"/>
      <c r="F1" s="91"/>
      <c r="G1" s="92"/>
      <c r="H1" s="23"/>
      <c r="I1" s="23"/>
      <c r="J1" s="24"/>
      <c r="L1" s="210" t="s">
        <v>79</v>
      </c>
    </row>
    <row r="2" spans="1:12" ht="14.4" customHeight="1" x14ac:dyDescent="0.3">
      <c r="A2" s="86"/>
      <c r="B2" s="87"/>
      <c r="C2" s="93"/>
      <c r="D2" s="94"/>
      <c r="E2" s="94"/>
      <c r="F2" s="94"/>
      <c r="G2" s="95"/>
      <c r="H2" s="29"/>
      <c r="I2" s="29"/>
      <c r="J2" s="25"/>
      <c r="L2" s="211"/>
    </row>
    <row r="3" spans="1:12" ht="14.4" customHeight="1" x14ac:dyDescent="0.3">
      <c r="A3" s="86"/>
      <c r="B3" s="87"/>
      <c r="C3" s="96" t="s">
        <v>41</v>
      </c>
      <c r="D3" s="97"/>
      <c r="E3" s="97"/>
      <c r="F3" s="97"/>
      <c r="G3" s="98"/>
      <c r="H3" s="29"/>
      <c r="I3" s="29"/>
      <c r="J3" s="25"/>
      <c r="L3" s="211"/>
    </row>
    <row r="4" spans="1:12" ht="14.4" customHeight="1" x14ac:dyDescent="0.3">
      <c r="A4" s="88"/>
      <c r="B4" s="89"/>
      <c r="C4" s="99"/>
      <c r="D4" s="100"/>
      <c r="E4" s="100"/>
      <c r="F4" s="100"/>
      <c r="G4" s="101"/>
      <c r="H4" s="26"/>
      <c r="I4" s="26"/>
      <c r="J4" s="27"/>
      <c r="L4" s="211"/>
    </row>
    <row r="5" spans="1:12" ht="14.4" customHeight="1" x14ac:dyDescent="0.3">
      <c r="A5" s="110" t="s">
        <v>31</v>
      </c>
      <c r="B5" s="110"/>
      <c r="C5" s="110"/>
      <c r="D5" s="110"/>
      <c r="E5" s="110"/>
      <c r="F5" s="110"/>
      <c r="G5" s="110"/>
      <c r="H5" s="110"/>
      <c r="I5" s="110"/>
      <c r="J5" s="110"/>
      <c r="L5" s="211"/>
    </row>
    <row r="6" spans="1:12" ht="14.4" customHeight="1" x14ac:dyDescent="0.3">
      <c r="A6" s="109" t="s">
        <v>29</v>
      </c>
      <c r="B6" s="109"/>
      <c r="C6" s="77"/>
      <c r="D6" s="78"/>
      <c r="E6" s="79"/>
      <c r="F6" s="109" t="s">
        <v>30</v>
      </c>
      <c r="G6" s="109"/>
      <c r="H6" s="77"/>
      <c r="I6" s="78"/>
      <c r="J6" s="79"/>
      <c r="L6" s="211"/>
    </row>
    <row r="7" spans="1:12" ht="14.4" customHeight="1" x14ac:dyDescent="0.3">
      <c r="A7" s="104" t="s">
        <v>44</v>
      </c>
      <c r="B7" s="104"/>
      <c r="C7" s="71"/>
      <c r="D7" s="72"/>
      <c r="E7" s="73"/>
      <c r="F7" s="80" t="s">
        <v>34</v>
      </c>
      <c r="G7" s="80"/>
      <c r="H7" s="111"/>
      <c r="I7" s="112"/>
      <c r="J7" s="113"/>
      <c r="L7" s="211"/>
    </row>
    <row r="8" spans="1:12" ht="14.4" customHeight="1" x14ac:dyDescent="0.3">
      <c r="A8" s="102" t="s">
        <v>15</v>
      </c>
      <c r="B8" s="102"/>
      <c r="C8" s="117"/>
      <c r="D8" s="118"/>
      <c r="E8" s="119"/>
      <c r="F8" s="109" t="s">
        <v>6</v>
      </c>
      <c r="G8" s="109"/>
      <c r="H8" s="126"/>
      <c r="I8" s="127"/>
      <c r="J8" s="128"/>
      <c r="L8" s="211"/>
    </row>
    <row r="9" spans="1:12" ht="14.4" customHeight="1" x14ac:dyDescent="0.3">
      <c r="A9" s="102" t="s">
        <v>0</v>
      </c>
      <c r="B9" s="102"/>
      <c r="C9" s="114"/>
      <c r="D9" s="115"/>
      <c r="E9" s="116"/>
      <c r="F9" s="65" t="s">
        <v>46</v>
      </c>
      <c r="G9" s="65"/>
      <c r="H9" s="120"/>
      <c r="I9" s="121"/>
      <c r="J9" s="122"/>
      <c r="L9" s="211"/>
    </row>
    <row r="10" spans="1:12" ht="14.4" customHeight="1" x14ac:dyDescent="0.3">
      <c r="A10" s="104" t="s">
        <v>1</v>
      </c>
      <c r="B10" s="104"/>
      <c r="C10" s="106"/>
      <c r="D10" s="107"/>
      <c r="E10" s="108"/>
      <c r="F10" s="129" t="s">
        <v>69</v>
      </c>
      <c r="G10" s="130"/>
      <c r="H10" s="111"/>
      <c r="I10" s="112"/>
      <c r="J10" s="113"/>
      <c r="L10" s="211"/>
    </row>
    <row r="11" spans="1:12" ht="14.4" customHeight="1" x14ac:dyDescent="0.3">
      <c r="A11" s="102" t="s">
        <v>42</v>
      </c>
      <c r="B11" s="102"/>
      <c r="C11" s="103"/>
      <c r="D11" s="103"/>
      <c r="E11" s="103"/>
      <c r="F11" s="38" t="s">
        <v>36</v>
      </c>
      <c r="G11" s="39"/>
      <c r="H11" s="131"/>
      <c r="I11" s="132"/>
      <c r="J11" s="133"/>
      <c r="L11" s="211"/>
    </row>
    <row r="12" spans="1:12" ht="14.4" customHeight="1" x14ac:dyDescent="0.3">
      <c r="A12" s="104" t="s">
        <v>43</v>
      </c>
      <c r="B12" s="104"/>
      <c r="C12" s="105"/>
      <c r="D12" s="105"/>
      <c r="E12" s="105"/>
      <c r="F12" s="52" t="s">
        <v>45</v>
      </c>
      <c r="G12" s="53"/>
      <c r="H12" s="123"/>
      <c r="I12" s="124"/>
      <c r="J12" s="125"/>
      <c r="L12" s="211"/>
    </row>
    <row r="13" spans="1:12" ht="14.4" customHeight="1" x14ac:dyDescent="0.3">
      <c r="A13" s="144" t="s">
        <v>18</v>
      </c>
      <c r="B13" s="144"/>
      <c r="C13" s="144"/>
      <c r="D13" s="144"/>
      <c r="E13" s="144"/>
      <c r="F13" s="144"/>
      <c r="G13" s="144"/>
      <c r="H13" s="144"/>
      <c r="I13" s="144"/>
      <c r="J13" s="144"/>
      <c r="L13" s="212"/>
    </row>
    <row r="14" spans="1:12" ht="14.4" customHeight="1" x14ac:dyDescent="0.3">
      <c r="A14" s="109" t="s">
        <v>2</v>
      </c>
      <c r="B14" s="109"/>
      <c r="C14" s="126"/>
      <c r="D14" s="127"/>
      <c r="E14" s="128"/>
      <c r="F14" s="109" t="s">
        <v>19</v>
      </c>
      <c r="G14" s="109"/>
      <c r="H14" s="145"/>
      <c r="I14" s="146"/>
      <c r="J14" s="147"/>
    </row>
    <row r="15" spans="1:12" ht="14.4" customHeight="1" x14ac:dyDescent="0.3">
      <c r="A15" s="65" t="s">
        <v>11</v>
      </c>
      <c r="B15" s="65"/>
      <c r="C15" s="120"/>
      <c r="D15" s="121"/>
      <c r="E15" s="122"/>
      <c r="F15" s="38" t="s">
        <v>59</v>
      </c>
      <c r="G15" s="39"/>
      <c r="H15" s="40"/>
      <c r="I15" s="41"/>
      <c r="J15" s="42"/>
    </row>
    <row r="16" spans="1:12" ht="14.4" customHeight="1" x14ac:dyDescent="0.3">
      <c r="A16" s="65" t="s">
        <v>47</v>
      </c>
      <c r="B16" s="65"/>
      <c r="C16" s="61"/>
      <c r="D16" s="62"/>
      <c r="E16" s="3" t="str">
        <f>IF(H7="metric","mm","inches")</f>
        <v>inches</v>
      </c>
      <c r="F16" s="65" t="s">
        <v>17</v>
      </c>
      <c r="G16" s="65"/>
      <c r="H16" s="135"/>
      <c r="I16" s="136"/>
      <c r="J16" s="137"/>
    </row>
    <row r="17" spans="1:12" ht="14.4" customHeight="1" x14ac:dyDescent="0.3">
      <c r="A17" s="65" t="s">
        <v>7</v>
      </c>
      <c r="B17" s="65"/>
      <c r="C17" s="59"/>
      <c r="D17" s="60"/>
      <c r="E17" s="4" t="str">
        <f>IF(LEFT(H7,1)="M","mm","inches")</f>
        <v>inches</v>
      </c>
      <c r="F17" s="65" t="s">
        <v>16</v>
      </c>
      <c r="G17" s="65"/>
      <c r="H17" s="81"/>
      <c r="I17" s="82"/>
      <c r="J17" s="83"/>
    </row>
    <row r="18" spans="1:12" ht="14.4" customHeight="1" x14ac:dyDescent="0.3">
      <c r="A18" s="109" t="s">
        <v>74</v>
      </c>
      <c r="B18" s="109"/>
      <c r="C18" s="191"/>
      <c r="D18" s="192"/>
      <c r="E18" s="7" t="str">
        <f>IF(LEFT(H8,1)="M","J","ft-lbf")</f>
        <v>ft-lbf</v>
      </c>
      <c r="F18" s="109" t="s">
        <v>27</v>
      </c>
      <c r="G18" s="109"/>
      <c r="H18" s="193"/>
      <c r="I18" s="194"/>
      <c r="J18" s="195"/>
    </row>
    <row r="19" spans="1:12" ht="14.4" customHeight="1" x14ac:dyDescent="0.3">
      <c r="A19" s="80" t="s">
        <v>75</v>
      </c>
      <c r="B19" s="80"/>
      <c r="C19" s="59"/>
      <c r="D19" s="60"/>
      <c r="E19" s="4" t="str">
        <f>IF(M9="metric","meters","feet")</f>
        <v>feet</v>
      </c>
      <c r="F19" s="80" t="s">
        <v>58</v>
      </c>
      <c r="G19" s="80"/>
      <c r="H19" s="111"/>
      <c r="I19" s="112"/>
      <c r="J19" s="113"/>
    </row>
    <row r="20" spans="1:12" ht="14.4" customHeight="1" thickBot="1" x14ac:dyDescent="0.35">
      <c r="A20" s="196" t="s">
        <v>78</v>
      </c>
      <c r="B20" s="197"/>
      <c r="C20" s="198"/>
      <c r="D20" s="199"/>
      <c r="E20" s="199"/>
      <c r="F20" s="199"/>
      <c r="G20" s="199"/>
      <c r="H20" s="199"/>
      <c r="I20" s="199"/>
      <c r="J20" s="200"/>
    </row>
    <row r="21" spans="1:12" ht="14.4" customHeight="1" thickTop="1" x14ac:dyDescent="0.3">
      <c r="A21" s="65" t="s">
        <v>3</v>
      </c>
      <c r="B21" s="65"/>
      <c r="C21" s="63"/>
      <c r="D21" s="64"/>
      <c r="E21" s="6" t="str">
        <f>IF(LEFT(H7,1)="M","MPa","psi")</f>
        <v>psi</v>
      </c>
      <c r="F21" s="65" t="s">
        <v>5</v>
      </c>
      <c r="G21" s="65"/>
      <c r="H21" s="65"/>
      <c r="I21" s="5"/>
      <c r="J21" s="201" t="str">
        <f>IF(LEFT(H7,1)="M","°C","°F")</f>
        <v>°F</v>
      </c>
    </row>
    <row r="22" spans="1:12" ht="14.4" customHeight="1" x14ac:dyDescent="0.3">
      <c r="A22" s="65" t="s">
        <v>4</v>
      </c>
      <c r="B22" s="65"/>
      <c r="C22" s="61"/>
      <c r="D22" s="62"/>
      <c r="E22" s="3" t="str">
        <f>E21</f>
        <v>psi</v>
      </c>
      <c r="F22" s="65" t="s">
        <v>37</v>
      </c>
      <c r="G22" s="65"/>
      <c r="H22" s="65"/>
      <c r="I22" s="2"/>
      <c r="J22" s="202" t="str">
        <f>J21</f>
        <v>°F</v>
      </c>
      <c r="L22" t="str">
        <f>IF(H19="Resist specified load scenario", "Please specify load in 'Comments on Operating Conditions'.","")</f>
        <v/>
      </c>
    </row>
    <row r="23" spans="1:12" ht="14.4" customHeight="1" x14ac:dyDescent="0.3">
      <c r="A23" s="65" t="s">
        <v>25</v>
      </c>
      <c r="B23" s="65"/>
      <c r="C23" s="59"/>
      <c r="D23" s="60"/>
      <c r="E23" s="4" t="str">
        <f>E22</f>
        <v>psi</v>
      </c>
      <c r="F23" s="65" t="s">
        <v>13</v>
      </c>
      <c r="G23" s="65"/>
      <c r="H23" s="65"/>
      <c r="I23" s="2"/>
      <c r="J23" s="202" t="str">
        <f>J21</f>
        <v>°F</v>
      </c>
      <c r="K23" s="11">
        <v>0.72</v>
      </c>
    </row>
    <row r="24" spans="1:12" ht="14.4" customHeight="1" x14ac:dyDescent="0.3">
      <c r="A24" s="80" t="s">
        <v>26</v>
      </c>
      <c r="B24" s="80"/>
      <c r="C24" s="138"/>
      <c r="D24" s="139"/>
      <c r="E24" s="140"/>
      <c r="F24" s="80" t="s">
        <v>14</v>
      </c>
      <c r="G24" s="80"/>
      <c r="H24" s="80"/>
      <c r="I24" s="1"/>
      <c r="J24" s="203" t="str">
        <f>J21</f>
        <v>°F</v>
      </c>
      <c r="K24" s="10" t="s">
        <v>60</v>
      </c>
    </row>
    <row r="25" spans="1:12" ht="14.4" customHeight="1" x14ac:dyDescent="0.3">
      <c r="A25" s="110" t="s">
        <v>35</v>
      </c>
      <c r="B25" s="110"/>
      <c r="C25" s="110"/>
      <c r="D25" s="110"/>
      <c r="E25" s="110"/>
      <c r="F25" s="110"/>
      <c r="G25" s="110"/>
      <c r="H25" s="110"/>
      <c r="I25" s="110"/>
      <c r="J25" s="110"/>
      <c r="K25" s="10" t="s">
        <v>61</v>
      </c>
    </row>
    <row r="26" spans="1:12" ht="14.4" customHeight="1" x14ac:dyDescent="0.3">
      <c r="A26" s="134" t="s">
        <v>49</v>
      </c>
      <c r="B26" s="149" t="s">
        <v>50</v>
      </c>
      <c r="C26" s="149"/>
      <c r="D26" s="148" t="str">
        <f>"Depth"&amp;" 
("&amp;LEFT(E17,2)&amp;")"</f>
        <v>Depth 
(in)</v>
      </c>
      <c r="E26" s="148" t="str">
        <f>"Width"&amp;" 
("&amp;LEFT(E17,2)&amp;")"</f>
        <v>Width 
(in)</v>
      </c>
      <c r="F26" s="148" t="str">
        <f>"Length"&amp;" 
("&amp;LEFT(E17,2)&amp;")"</f>
        <v>Length 
(in)</v>
      </c>
      <c r="G26" s="148" t="s">
        <v>66</v>
      </c>
      <c r="H26" s="159" t="s">
        <v>65</v>
      </c>
      <c r="I26" s="160"/>
      <c r="J26" s="161"/>
      <c r="K26" s="10" t="s">
        <v>62</v>
      </c>
    </row>
    <row r="27" spans="1:12" ht="14.4" customHeight="1" x14ac:dyDescent="0.3">
      <c r="A27" s="134"/>
      <c r="B27" s="149"/>
      <c r="C27" s="149"/>
      <c r="D27" s="148"/>
      <c r="E27" s="148"/>
      <c r="F27" s="148"/>
      <c r="G27" s="148"/>
      <c r="H27" s="162" t="s">
        <v>67</v>
      </c>
      <c r="I27" s="163"/>
      <c r="J27" s="28" t="str">
        <f>"Distance"&amp;" ("&amp;LEFT(E17,2)&amp;")"</f>
        <v>Distance (in)</v>
      </c>
      <c r="K27" s="10" t="s">
        <v>63</v>
      </c>
    </row>
    <row r="28" spans="1:12" ht="14.4" customHeight="1" x14ac:dyDescent="0.3">
      <c r="A28" s="12"/>
      <c r="B28" s="74"/>
      <c r="C28" s="74"/>
      <c r="D28" s="13"/>
      <c r="E28" s="13"/>
      <c r="F28" s="13"/>
      <c r="G28" s="13"/>
      <c r="H28" s="141"/>
      <c r="I28" s="142"/>
      <c r="J28" s="143"/>
      <c r="K28" s="10" t="s">
        <v>64</v>
      </c>
    </row>
    <row r="29" spans="1:12" ht="14.4" customHeight="1" x14ac:dyDescent="0.3">
      <c r="A29" s="14"/>
      <c r="B29" s="75"/>
      <c r="C29" s="75"/>
      <c r="D29" s="15"/>
      <c r="E29" s="15"/>
      <c r="F29" s="15"/>
      <c r="G29" s="15"/>
      <c r="H29" s="150"/>
      <c r="I29" s="151"/>
      <c r="J29" s="16"/>
      <c r="K29" s="10" t="s">
        <v>20</v>
      </c>
      <c r="L29" t="str">
        <f>IF(H29="Within prior zone","No distance needed - prior defect length contains this defect.",IF(H29="Next to prior zone", "Distance between the end of the prior defect and start of this defect.",IF(H29="Far (separate repair)","No distance needed - treat as new repair.",IF(H29="Extends past prior zone","How far past the prior defect does this defect extend?",IF(H29="","","Please clarify in 'Other Defect Considerations'.")))))</f>
        <v/>
      </c>
    </row>
    <row r="30" spans="1:12" ht="14.4" customHeight="1" x14ac:dyDescent="0.3">
      <c r="A30" s="17"/>
      <c r="B30" s="74"/>
      <c r="C30" s="74"/>
      <c r="D30" s="18"/>
      <c r="E30" s="18"/>
      <c r="F30" s="18"/>
      <c r="G30" s="18"/>
      <c r="H30" s="155"/>
      <c r="I30" s="156"/>
      <c r="J30" s="19"/>
      <c r="K30" s="10" t="s">
        <v>21</v>
      </c>
      <c r="L30" t="str">
        <f t="shared" ref="L30:L36" si="0">IF(H30="Within prior zone","No distance needed - prior defect length contains this defect.",IF(H30="Next to prior zone", "Distance between the end of the prior defect and start of this defect.",IF(H30="Far (separate repair)","No distance needed - treat as new repair.",IF(H30="Extends past prior zone","How far past the prior defect does this defect extend?",IF(H30="","","Please clarify in 'Other Defect Considerations'.")))))</f>
        <v/>
      </c>
    </row>
    <row r="31" spans="1:12" ht="14.4" customHeight="1" x14ac:dyDescent="0.3">
      <c r="A31" s="14"/>
      <c r="B31" s="75"/>
      <c r="C31" s="75"/>
      <c r="D31" s="15"/>
      <c r="E31" s="15"/>
      <c r="F31" s="15"/>
      <c r="G31" s="15"/>
      <c r="H31" s="150"/>
      <c r="I31" s="151"/>
      <c r="J31" s="16"/>
      <c r="K31" s="10" t="s">
        <v>22</v>
      </c>
      <c r="L31" t="str">
        <f t="shared" si="0"/>
        <v/>
      </c>
    </row>
    <row r="32" spans="1:12" ht="14.4" customHeight="1" x14ac:dyDescent="0.3">
      <c r="A32" s="17"/>
      <c r="B32" s="74"/>
      <c r="C32" s="74"/>
      <c r="D32" s="18"/>
      <c r="E32" s="18"/>
      <c r="F32" s="18"/>
      <c r="G32" s="18"/>
      <c r="H32" s="155"/>
      <c r="I32" s="156"/>
      <c r="J32" s="19"/>
      <c r="K32" s="10" t="s">
        <v>24</v>
      </c>
      <c r="L32" t="str">
        <f t="shared" si="0"/>
        <v/>
      </c>
    </row>
    <row r="33" spans="1:12" ht="14.4" customHeight="1" x14ac:dyDescent="0.3">
      <c r="A33" s="14"/>
      <c r="B33" s="75"/>
      <c r="C33" s="75"/>
      <c r="D33" s="15"/>
      <c r="E33" s="15"/>
      <c r="F33" s="15"/>
      <c r="G33" s="15"/>
      <c r="H33" s="150"/>
      <c r="I33" s="151"/>
      <c r="J33" s="16"/>
      <c r="K33" s="10" t="s">
        <v>23</v>
      </c>
      <c r="L33" t="str">
        <f t="shared" si="0"/>
        <v/>
      </c>
    </row>
    <row r="34" spans="1:12" ht="14.4" customHeight="1" x14ac:dyDescent="0.3">
      <c r="A34" s="17"/>
      <c r="B34" s="74"/>
      <c r="C34" s="74"/>
      <c r="D34" s="18"/>
      <c r="E34" s="18"/>
      <c r="F34" s="18"/>
      <c r="G34" s="18"/>
      <c r="H34" s="155"/>
      <c r="I34" s="156"/>
      <c r="J34" s="19"/>
      <c r="K34" s="10" t="s">
        <v>38</v>
      </c>
      <c r="L34" t="str">
        <f t="shared" si="0"/>
        <v/>
      </c>
    </row>
    <row r="35" spans="1:12" ht="14.4" customHeight="1" x14ac:dyDescent="0.3">
      <c r="A35" s="14"/>
      <c r="B35" s="75"/>
      <c r="C35" s="75"/>
      <c r="D35" s="15"/>
      <c r="E35" s="15"/>
      <c r="F35" s="15"/>
      <c r="G35" s="15"/>
      <c r="H35" s="150"/>
      <c r="I35" s="151"/>
      <c r="J35" s="16"/>
      <c r="K35" s="10" t="s">
        <v>39</v>
      </c>
      <c r="L35" t="str">
        <f t="shared" si="0"/>
        <v/>
      </c>
    </row>
    <row r="36" spans="1:12" ht="14.4" customHeight="1" thickBot="1" x14ac:dyDescent="0.35">
      <c r="A36" s="20"/>
      <c r="B36" s="76"/>
      <c r="C36" s="76"/>
      <c r="D36" s="21"/>
      <c r="E36" s="21"/>
      <c r="F36" s="21"/>
      <c r="G36" s="21"/>
      <c r="H36" s="157"/>
      <c r="I36" s="158"/>
      <c r="J36" s="22"/>
      <c r="K36" s="10" t="s">
        <v>28</v>
      </c>
      <c r="L36" t="str">
        <f t="shared" si="0"/>
        <v/>
      </c>
    </row>
    <row r="37" spans="1:12" ht="14.4" customHeight="1" thickTop="1" x14ac:dyDescent="0.3">
      <c r="A37" s="48" t="s">
        <v>77</v>
      </c>
      <c r="B37" s="49"/>
      <c r="C37" s="34"/>
      <c r="D37" s="34"/>
      <c r="E37" s="34"/>
      <c r="F37" s="34"/>
      <c r="G37" s="34"/>
      <c r="H37" s="34"/>
      <c r="I37" s="34"/>
      <c r="J37" s="35"/>
    </row>
    <row r="38" spans="1:12" ht="14.4" customHeight="1" x14ac:dyDescent="0.3">
      <c r="A38" s="52"/>
      <c r="B38" s="53"/>
      <c r="C38" s="36"/>
      <c r="D38" s="36"/>
      <c r="E38" s="36"/>
      <c r="F38" s="36"/>
      <c r="G38" s="36"/>
      <c r="H38" s="36"/>
      <c r="I38" s="36"/>
      <c r="J38" s="37"/>
    </row>
    <row r="39" spans="1:12" ht="14.4" customHeight="1" x14ac:dyDescent="0.3">
      <c r="A39" s="47" t="s">
        <v>48</v>
      </c>
      <c r="B39" s="47"/>
      <c r="C39" s="47"/>
      <c r="D39" s="47"/>
      <c r="E39" s="47"/>
      <c r="F39" s="47"/>
      <c r="G39" s="47"/>
      <c r="H39" s="47"/>
      <c r="I39" s="47"/>
      <c r="J39" s="47"/>
    </row>
    <row r="40" spans="1:12" ht="14.4" customHeight="1" x14ac:dyDescent="0.3">
      <c r="A40" s="66" t="s">
        <v>55</v>
      </c>
      <c r="B40" s="67"/>
      <c r="C40" s="77"/>
      <c r="D40" s="78"/>
      <c r="E40" s="79"/>
      <c r="F40" s="152" t="s">
        <v>53</v>
      </c>
      <c r="G40" s="152"/>
      <c r="H40" s="153"/>
      <c r="I40" s="154"/>
      <c r="J40" s="7" t="str">
        <f>IF(LEFT(H7,1)="M","mm","inches")</f>
        <v>inches</v>
      </c>
    </row>
    <row r="41" spans="1:12" ht="14.4" customHeight="1" x14ac:dyDescent="0.3">
      <c r="A41" s="48" t="s">
        <v>32</v>
      </c>
      <c r="B41" s="49"/>
      <c r="C41" s="56"/>
      <c r="D41" s="57"/>
      <c r="E41" s="58"/>
      <c r="F41" s="65" t="s">
        <v>51</v>
      </c>
      <c r="G41" s="65"/>
      <c r="H41" s="40"/>
      <c r="I41" s="41"/>
      <c r="J41" s="42"/>
    </row>
    <row r="42" spans="1:12" ht="14.4" customHeight="1" x14ac:dyDescent="0.3">
      <c r="A42" s="65" t="s">
        <v>56</v>
      </c>
      <c r="B42" s="65"/>
      <c r="C42" s="40"/>
      <c r="D42" s="41"/>
      <c r="E42" s="42"/>
      <c r="F42" s="48" t="s">
        <v>8</v>
      </c>
      <c r="G42" s="49"/>
      <c r="H42" s="50"/>
      <c r="I42" s="51"/>
      <c r="J42" s="8" t="str">
        <f>IF(LEFT(H7,1)="M","mm","inches")</f>
        <v>inches</v>
      </c>
    </row>
    <row r="43" spans="1:12" ht="14.4" customHeight="1" x14ac:dyDescent="0.3">
      <c r="A43" s="80" t="s">
        <v>10</v>
      </c>
      <c r="B43" s="80"/>
      <c r="C43" s="81"/>
      <c r="D43" s="82"/>
      <c r="E43" s="83"/>
      <c r="F43" s="52" t="s">
        <v>9</v>
      </c>
      <c r="G43" s="53"/>
      <c r="H43" s="54"/>
      <c r="I43" s="55"/>
      <c r="J43" s="9" t="str">
        <f>IF(LEFT(H7,1)="M","mm","inches")</f>
        <v>inches</v>
      </c>
    </row>
    <row r="44" spans="1:12" ht="14.4" customHeight="1" x14ac:dyDescent="0.3">
      <c r="A44" s="66" t="s">
        <v>12</v>
      </c>
      <c r="B44" s="67"/>
      <c r="C44" s="77"/>
      <c r="D44" s="78"/>
      <c r="E44" s="79"/>
      <c r="F44" s="66" t="s">
        <v>33</v>
      </c>
      <c r="G44" s="67"/>
      <c r="H44" s="68"/>
      <c r="I44" s="69"/>
      <c r="J44" s="70"/>
    </row>
    <row r="45" spans="1:12" ht="14.4" customHeight="1" x14ac:dyDescent="0.3">
      <c r="A45" s="52" t="s">
        <v>57</v>
      </c>
      <c r="B45" s="53"/>
      <c r="C45" s="81"/>
      <c r="D45" s="82"/>
      <c r="E45" s="83"/>
      <c r="F45" s="52" t="s">
        <v>54</v>
      </c>
      <c r="G45" s="53"/>
      <c r="H45" s="71"/>
      <c r="I45" s="72"/>
      <c r="J45" s="73"/>
    </row>
    <row r="46" spans="1:12" ht="14.4" customHeight="1" x14ac:dyDescent="0.3">
      <c r="A46" s="30" t="s">
        <v>76</v>
      </c>
      <c r="B46" s="31"/>
      <c r="C46" s="34"/>
      <c r="D46" s="34"/>
      <c r="E46" s="34"/>
      <c r="F46" s="34"/>
      <c r="G46" s="34"/>
      <c r="H46" s="34"/>
      <c r="I46" s="34"/>
      <c r="J46" s="35"/>
    </row>
    <row r="47" spans="1:12" ht="14.4" customHeight="1" x14ac:dyDescent="0.3">
      <c r="A47" s="32"/>
      <c r="B47" s="33"/>
      <c r="C47" s="36"/>
      <c r="D47" s="36"/>
      <c r="E47" s="36"/>
      <c r="F47" s="36"/>
      <c r="G47" s="36"/>
      <c r="H47" s="36"/>
      <c r="I47" s="36"/>
      <c r="J47" s="37"/>
    </row>
  </sheetData>
  <mergeCells count="128">
    <mergeCell ref="C20:J20"/>
    <mergeCell ref="A20:B20"/>
    <mergeCell ref="L1:L13"/>
    <mergeCell ref="H30:I30"/>
    <mergeCell ref="H31:I31"/>
    <mergeCell ref="H32:I32"/>
    <mergeCell ref="H33:I33"/>
    <mergeCell ref="H34:I34"/>
    <mergeCell ref="H35:I35"/>
    <mergeCell ref="H36:I36"/>
    <mergeCell ref="H26:J26"/>
    <mergeCell ref="H27:I27"/>
    <mergeCell ref="B30:C30"/>
    <mergeCell ref="B31:C31"/>
    <mergeCell ref="A13:J13"/>
    <mergeCell ref="C40:E40"/>
    <mergeCell ref="F21:H21"/>
    <mergeCell ref="F18:G18"/>
    <mergeCell ref="H18:J18"/>
    <mergeCell ref="A23:B23"/>
    <mergeCell ref="A22:B22"/>
    <mergeCell ref="A21:B21"/>
    <mergeCell ref="A14:B14"/>
    <mergeCell ref="C14:E14"/>
    <mergeCell ref="F14:G14"/>
    <mergeCell ref="H14:J14"/>
    <mergeCell ref="F17:G17"/>
    <mergeCell ref="B29:C29"/>
    <mergeCell ref="G26:G27"/>
    <mergeCell ref="F26:F27"/>
    <mergeCell ref="E26:E27"/>
    <mergeCell ref="D26:D27"/>
    <mergeCell ref="B26:C27"/>
    <mergeCell ref="H29:I29"/>
    <mergeCell ref="F40:G40"/>
    <mergeCell ref="H40:I40"/>
    <mergeCell ref="A26:A27"/>
    <mergeCell ref="A16:B16"/>
    <mergeCell ref="F23:H23"/>
    <mergeCell ref="H16:J16"/>
    <mergeCell ref="A24:B24"/>
    <mergeCell ref="C24:E24"/>
    <mergeCell ref="F22:H22"/>
    <mergeCell ref="A25:J25"/>
    <mergeCell ref="B28:C28"/>
    <mergeCell ref="H28:J28"/>
    <mergeCell ref="F16:G16"/>
    <mergeCell ref="A17:B17"/>
    <mergeCell ref="F19:G19"/>
    <mergeCell ref="H19:J19"/>
    <mergeCell ref="A18:B18"/>
    <mergeCell ref="C18:D18"/>
    <mergeCell ref="A19:B19"/>
    <mergeCell ref="C19:D19"/>
    <mergeCell ref="A15:B15"/>
    <mergeCell ref="C15:E15"/>
    <mergeCell ref="F24:H24"/>
    <mergeCell ref="H17:J17"/>
    <mergeCell ref="H12:J12"/>
    <mergeCell ref="H8:J8"/>
    <mergeCell ref="F12:G12"/>
    <mergeCell ref="H10:J10"/>
    <mergeCell ref="F11:G11"/>
    <mergeCell ref="F10:G10"/>
    <mergeCell ref="H11:J11"/>
    <mergeCell ref="H6:J6"/>
    <mergeCell ref="A5:J5"/>
    <mergeCell ref="F7:G7"/>
    <mergeCell ref="H7:J7"/>
    <mergeCell ref="F8:G8"/>
    <mergeCell ref="A9:B9"/>
    <mergeCell ref="A8:B8"/>
    <mergeCell ref="C9:E9"/>
    <mergeCell ref="C8:E8"/>
    <mergeCell ref="F9:G9"/>
    <mergeCell ref="H9:J9"/>
    <mergeCell ref="A1:B4"/>
    <mergeCell ref="C1:G2"/>
    <mergeCell ref="C3:G4"/>
    <mergeCell ref="A11:B11"/>
    <mergeCell ref="C11:E11"/>
    <mergeCell ref="A12:B12"/>
    <mergeCell ref="C12:E12"/>
    <mergeCell ref="A7:B7"/>
    <mergeCell ref="C7:E7"/>
    <mergeCell ref="A10:B10"/>
    <mergeCell ref="C10:E10"/>
    <mergeCell ref="A6:B6"/>
    <mergeCell ref="C6:E6"/>
    <mergeCell ref="F6:G6"/>
    <mergeCell ref="F45:G45"/>
    <mergeCell ref="H45:J45"/>
    <mergeCell ref="B32:C32"/>
    <mergeCell ref="B33:C33"/>
    <mergeCell ref="B34:C34"/>
    <mergeCell ref="B35:C35"/>
    <mergeCell ref="B36:C36"/>
    <mergeCell ref="A44:B44"/>
    <mergeCell ref="A40:B40"/>
    <mergeCell ref="C44:E44"/>
    <mergeCell ref="A43:B43"/>
    <mergeCell ref="C43:E43"/>
    <mergeCell ref="A42:B42"/>
    <mergeCell ref="A45:B45"/>
    <mergeCell ref="C45:E45"/>
    <mergeCell ref="C42:E42"/>
    <mergeCell ref="A46:B47"/>
    <mergeCell ref="C46:J47"/>
    <mergeCell ref="F15:G15"/>
    <mergeCell ref="H15:J15"/>
    <mergeCell ref="A37:B38"/>
    <mergeCell ref="C37:J38"/>
    <mergeCell ref="A39:J39"/>
    <mergeCell ref="F42:G42"/>
    <mergeCell ref="H42:I42"/>
    <mergeCell ref="F43:G43"/>
    <mergeCell ref="H43:I43"/>
    <mergeCell ref="A41:B41"/>
    <mergeCell ref="C41:E41"/>
    <mergeCell ref="C23:D23"/>
    <mergeCell ref="C22:D22"/>
    <mergeCell ref="C21:D21"/>
    <mergeCell ref="C17:D17"/>
    <mergeCell ref="C16:D16"/>
    <mergeCell ref="F41:G41"/>
    <mergeCell ref="H41:J41"/>
    <mergeCell ref="F44:G44"/>
    <mergeCell ref="H44:J44"/>
  </mergeCells>
  <conditionalFormatting sqref="C10 C41:E45 C24:E24 H18:J18 I19 I21:I24 C21:C23 C16:C18">
    <cfRule type="containsBlanks" dxfId="14" priority="13">
      <formula>LEN(TRIM(C10))=0</formula>
    </cfRule>
  </conditionalFormatting>
  <conditionalFormatting sqref="C11:C12">
    <cfRule type="notContainsBlanks" dxfId="13" priority="15">
      <formula>LEN(TRIM(C11))&gt;0</formula>
    </cfRule>
  </conditionalFormatting>
  <conditionalFormatting sqref="C6:E9">
    <cfRule type="containsBlanks" dxfId="12" priority="14">
      <formula>LEN(TRIM(C6))=0</formula>
    </cfRule>
  </conditionalFormatting>
  <conditionalFormatting sqref="H9">
    <cfRule type="containsBlanks" dxfId="11" priority="17">
      <formula>LEN(TRIM(H9))=0</formula>
    </cfRule>
  </conditionalFormatting>
  <conditionalFormatting sqref="H12">
    <cfRule type="containsBlanks" dxfId="10" priority="12">
      <formula>LEN(TRIM(H12))=0</formula>
    </cfRule>
  </conditionalFormatting>
  <conditionalFormatting sqref="H15 H16:I16">
    <cfRule type="containsBlanks" dxfId="9" priority="3">
      <formula>LEN(TRIM(H15))=0</formula>
    </cfRule>
  </conditionalFormatting>
  <conditionalFormatting sqref="H40">
    <cfRule type="containsBlanks" dxfId="8" priority="11">
      <formula>LEN(TRIM(H40))=0</formula>
    </cfRule>
  </conditionalFormatting>
  <conditionalFormatting sqref="H42:H45">
    <cfRule type="containsBlanks" dxfId="7" priority="6">
      <formula>LEN(TRIM(H42))=0</formula>
    </cfRule>
  </conditionalFormatting>
  <conditionalFormatting sqref="H8:I8 H14:J14 C14:E15">
    <cfRule type="containsBlanks" dxfId="6" priority="87">
      <formula>LEN(TRIM(C8))=0</formula>
    </cfRule>
  </conditionalFormatting>
  <conditionalFormatting sqref="H6:J7 H10:I11 H17 C40">
    <cfRule type="containsBlanks" dxfId="5" priority="19">
      <formula>LEN(TRIM(C6))=0</formula>
    </cfRule>
  </conditionalFormatting>
  <conditionalFormatting sqref="H19:J19">
    <cfRule type="containsBlanks" dxfId="4" priority="4">
      <formula>LEN(TRIM(H19))=0</formula>
    </cfRule>
  </conditionalFormatting>
  <conditionalFormatting sqref="H41:J41">
    <cfRule type="containsBlanks" dxfId="3" priority="10">
      <formula>LEN(TRIM(H41))=0</formula>
    </cfRule>
  </conditionalFormatting>
  <conditionalFormatting sqref="C19">
    <cfRule type="containsBlanks" dxfId="2" priority="1">
      <formula>LEN(TRIM(C19))=0</formula>
    </cfRule>
  </conditionalFormatting>
  <dataValidations xWindow="76" yWindow="549" count="58">
    <dataValidation type="list" allowBlank="1" promptTitle="Pipe Material" prompt="The material that the pipe itself is composed of." sqref="C14:E14" xr:uid="{E71FD4E7-9F72-4525-85C1-C9799233140B}">
      <formula1>"(Type Other),Carbon Steel, Stainless Steel (L), Stainless Steel (LN), Ductile Iron, Brass, Aluminum (6061), Titanium (51), Titanium (52), MDPE, HDPE, PVC, FRP, Concrete"</formula1>
    </dataValidation>
    <dataValidation allowBlank="1" showInputMessage="1" showErrorMessage="1" promptTitle="Pipe Material" prompt="The material that the pipe itself is composed of." sqref="A14:B14" xr:uid="{A1EA1E49-2AA8-49FC-8D17-2BF802DEE281}"/>
    <dataValidation type="list" allowBlank="1" showInputMessage="1" sqref="C15:E15" xr:uid="{3D2971F2-8475-4078-9686-2C8303E82712}">
      <formula1>"(Type Other),A53 Grade B, A106 Grade B, API 5L Grade A, API 5L Grade B, API 5L X42, API 5L X46, API 5L X52, API 5L X56, API 5L X60, API 5L X65, API 5L X70, API 5L X80"</formula1>
    </dataValidation>
    <dataValidation allowBlank="1" showInputMessage="1" showErrorMessage="1" promptTitle="Pipe Grade" prompt="The Specified Minimum Yield Strength (SMYS) of the pipe material. Dropdown options are from the API 5L specification (ex: API 5L-X42) has a SMYS of 42,000 psi." sqref="A15:B15" xr:uid="{798679DB-E2D2-4EC2-BC6A-336777D71DDD}"/>
    <dataValidation type="list" allowBlank="1" showInputMessage="1" showErrorMessage="1" sqref="E16 J42:J43 E19" xr:uid="{E66B0E16-1F1B-454E-9492-CCCA3FDDD706}">
      <formula1>"inches, feet, yards, mm, cm, meters"</formula1>
    </dataValidation>
    <dataValidation allowBlank="1" showInputMessage="1" showErrorMessage="1" promptTitle="Nominal Pipe Size" prompt="Nominal Pipe Size (NPS) refers to a naming convention. Specifically:_x000a_NPS 3/4&quot; = 1.050&quot; OD_x000a_NPS 1&quot; = 1.315&quot; OD_x000a_NPS 1 1/2&quot; = 1.900&quot; OD_x000a_NPS 2&quot; = 2.375&quot; OD_x000a_NPS 2 1/2&quot; = 2.875&quot; OD_x000a_NPS 3&quot; = 3.500&quot; OD_x000a_NPS 3 1/2&quot; = 4.000&quot; OD_x000a_NPS 4&quot; = 4.5&quot; OD_x000a_NPS 5&quot; = 5.563&quot; OD_x000a_etc" sqref="A16:B16" xr:uid="{428F627E-B557-4015-BF0A-4E1D2278C69D}"/>
    <dataValidation type="list" allowBlank="1" showInputMessage="1" sqref="C16 C19" xr:uid="{54499442-CA6C-424F-8441-044C199B1143}">
      <formula1>"1.050,1.900,2.375,2.875,3.500,4.000,4.500,5.563,6.625,8.625,10.75,12.75,14,16,18,20,22,24,26,28,30,32,34,36,38,40,42,44,46,48,56,60"</formula1>
    </dataValidation>
    <dataValidation allowBlank="1" showInputMessage="1" showErrorMessage="1" promptTitle="Nominal Wall Thickness" prompt="Wall Thickness of the pipe as initially designed. This may be given in measurements, or pipe schedule. " sqref="A17:B18" xr:uid="{F146D66E-2046-4763-8098-6F0E53CE8B75}"/>
    <dataValidation type="list" allowBlank="1" showInputMessage="1" sqref="J40 E17" xr:uid="{220918ED-AC8B-4C77-B920-44FA8B186935}">
      <formula1>"inches, feet, yards, mm, cm, meters"</formula1>
    </dataValidation>
    <dataValidation allowBlank="1" showInputMessage="1" showErrorMessage="1" promptTitle="Surface Preparation" prompt="In all cases, Media Blasting or Grit Blasting is the preferred method of surface preparation. It is understood that in some conditions, other methods may be required. Quality of surface prep correlates directly to quality of repair." sqref="A40:B40" xr:uid="{5DFB0718-4726-42D8-A90E-7FB8633C9176}"/>
    <dataValidation type="list" allowBlank="1" showInputMessage="1" sqref="C40" xr:uid="{34E41B2D-ABF1-4737-A397-CEFDDBE1E10B}">
      <formula1>"Sand Blasting - ideal, Mechanical - acceptable, Sand Paper - not rated, Wire Brush - not rated, Metal File - not rated, No Prep - not rated"</formula1>
    </dataValidation>
    <dataValidation type="list" allowBlank="1" promptTitle="Component Type" sqref="H14:J14" xr:uid="{A1F6C820-F385-45C8-9C09-4F248EF07F60}">
      <formula1>"B31.4 - liquid and slurry pipelines, B31.8 - gas and distribution pipelines, CSA-Z662, (Type Other) "</formula1>
    </dataValidation>
    <dataValidation allowBlank="1" showInputMessage="1" showErrorMessage="1" promptTitle="Medium in Line" prompt="What is the liquid or gas flowing through the pipe? ex: Water, Natural Gas, Sulfuric Acid. If multiple, please include percentages" sqref="F16:G16" xr:uid="{09852566-2E3A-447C-A713-4CC4A19BA4FD}"/>
    <dataValidation allowBlank="1" showInputMessage="1" showErrorMessage="1" promptTitle="Operating Pressure" prompt="The pressure at which the system normally operates at. Average operating pressure." sqref="A21:B21" xr:uid="{4546F852-9CE4-4C89-A52B-79C152F773BB}"/>
    <dataValidation allowBlank="1" showInputMessage="1" showErrorMessage="1" promptTitle="Installation Pressure" prompt="The pressure of the pipe during the scheduled installation." sqref="A22:B22" xr:uid="{5B7DD507-706F-4491-9859-764BF075FAC3}"/>
    <dataValidation allowBlank="1" showInputMessage="1" showErrorMessage="1" promptTitle="Design Pressure" prompt="The design pressure of the pipe or the system. _x000a__x000a_Optional for Transmission Pipelies." sqref="A23:B23" xr:uid="{B3FCA8B1-81C1-4878-A79A-39DFC629059A}"/>
    <dataValidation allowBlank="1" showInputMessage="1" showErrorMessage="1" promptTitle="Operating Temperature" prompt="The temperature of the line during normal operating conditions." sqref="F21:H21" xr:uid="{EE46B9E3-B17B-44C8-8C41-A7094C0E539A}"/>
    <dataValidation allowBlank="1" showInputMessage="1" showErrorMessage="1" promptTitle="Installation Temperature" prompt="The scheduled temperature of the line during the composite repair._x000a__x000a_If the installation temperature is too low, external heating may be required." sqref="F22:H22" xr:uid="{C277DB20-5638-47E3-B8CB-156AC9D494C7}"/>
    <dataValidation allowBlank="1" showInputMessage="1" showErrorMessage="1" promptTitle="Design Temperature" prompt="The maximum temperature that the line is expected to see during the design life of the composite repair._x000a__x000a_For design temperatures much higher than installation temperature, external heating or post cure may be required." sqref="F23:H23" xr:uid="{47216974-E388-4324-B149-76E6595BCFE3}"/>
    <dataValidation allowBlank="1" showInputMessage="1" showErrorMessage="1" promptTitle="ILI Markers" prompt="Include an ILI Marker set to make a repair magnetically detectable by an ILI Tool." sqref="A42:B42" xr:uid="{E14A0E25-EB17-4EBC-A241-F9ED7AEE3B10}"/>
    <dataValidation allowBlank="1" showInputMessage="1" showErrorMessage="1" promptTitle="Top Coat" prompt="Include enough adhesive / coating to perform a top-coat application after the repair has been installed." sqref="A43:B43" xr:uid="{6254928B-A1A2-48EC-A87D-B6FA9DFD0D13}"/>
    <dataValidation allowBlank="1" showInputMessage="1" showErrorMessage="1" promptTitle="Training" prompt="Does the installation crew require training?" sqref="A44:B45" xr:uid="{40633E72-96B8-495E-BE3E-F76A3A133A0D}"/>
    <dataValidation allowBlank="1" showInputMessage="1" showErrorMessage="1" promptTitle="Class Location Factor" prompt="Pressure derating factor that determines MAOP_x000a__x000a_Class 1 - 0.72 - used in essentially unpopulated areas_x000a_Class 2 - 0.60 - used in sparesly populated areas_x000a_Class 3 - 0.50 - used in very low populated areas_x000a_Class 4 - 0.40 - used in populated areas" sqref="F15" xr:uid="{27E07A0F-CF73-4964-A7B1-BAEBE4536087}"/>
    <dataValidation allowBlank="1" showInputMessage="1" showErrorMessage="1" promptTitle="Max Repair Length" prompt="Only use if there is a limiting factor that limits repair length. Ex: repair between two flanges." sqref="F42" xr:uid="{D198D53B-F802-400A-97BB-B15C3F385B3C}"/>
    <dataValidation allowBlank="1" showInputMessage="1" showErrorMessage="1" promptTitle="Requested Repair Length" prompt="Only use if the requested repair length greatly exceeds defect length. Ex: 2&quot; long pitting but you would like to wrap 8 feet of pipe." sqref="F43" xr:uid="{C210E0BF-900E-4AEF-A166-27D579744760}"/>
    <dataValidation allowBlank="1" showInputMessage="1" showErrorMessage="1" promptTitle="Repair Type" prompt="Is this repair for structural reinforcement or leak containment?" sqref="F8:G8" xr:uid="{3D059FC3-B5F9-4C52-A5BC-2C922C6C34D9}"/>
    <dataValidation allowBlank="1" showInputMessage="1" showErrorMessage="1" promptTitle="Design Temperature" prompt="The Minimum temperature that the line is expected to see during the design life of the composite repair." sqref="F24:H24" xr:uid="{27299F2E-72E2-4101-B2BF-0DCEB14CE0EC}"/>
    <dataValidation type="list" allowBlank="1" showErrorMessage="1" sqref="H17:J17" xr:uid="{6E6B8662-6E6B-4DD0-937A-87A030BF0724}">
      <formula1>"Above Ground, Buried, Buried - Sweating, Soil-to-Air interface, Underwater, Splashzone, Confined Space, Hazardous Environment"</formula1>
    </dataValidation>
    <dataValidation allowBlank="1" showInputMessage="1" showErrorMessage="1" promptTitle="Location of Pipe" prompt="Where is the physical location of the pipe section to be repaired?" sqref="F17:G17" xr:uid="{C4FA8B8A-233A-4A1A-B8CA-69CAB3D3E960}"/>
    <dataValidation type="list" allowBlank="1" showInputMessage="1" sqref="H9:J9" xr:uid="{6F8DA2DB-9C87-4A2D-902E-2A3B1FDFF227}">
      <formula1>"Custom Design, ASME PCC-2, ISO 24817, (Type Other)"</formula1>
    </dataValidation>
    <dataValidation type="list" allowBlank="1" showInputMessage="1" sqref="C24:E24" xr:uid="{6A5C9D2C-2F55-4100-88DE-41328CC53026}">
      <formula1>"Ignored, Light, Moderate, Aggressive, Very Aggressive"</formula1>
    </dataValidation>
    <dataValidation type="list" allowBlank="1" showInputMessage="1" sqref="H18:J18" xr:uid="{6F65AF8A-2684-4C47-BA94-DC45AF7A9DF4}">
      <formula1>"No significant loads present, No - ignore any axial loads, Yes - Primary concern is bending, Yes - Primary concern is axial loads, Yes - Needs Geohazard reinforcement, Yes - Buried collapse load, Other (Separate Document)"</formula1>
    </dataValidation>
    <dataValidation type="list" allowBlank="1" showInputMessage="1" showErrorMessage="1" sqref="H6:J6" xr:uid="{130F5844-3FA3-4AC9-AC1B-A2D6D0F3370F}">
      <formula1>"Urgent (2-4 hours), Standard (&lt;24 hours), Low (Do when able), Weekend Emergency"</formula1>
    </dataValidation>
    <dataValidation type="list" allowBlank="1" showErrorMessage="1" promptTitle="Repair Type" sqref="H8:J8" xr:uid="{FEE3C87B-8B02-4F78-8595-2F2A647BA57A}">
      <formula1>"Struct. Reinforcement, Leak Repair - Hole, Leak Repair - Slot, Reinforcing Coating"</formula1>
    </dataValidation>
    <dataValidation type="list" allowBlank="1" showInputMessage="1" sqref="H7:J7" xr:uid="{800B4BD5-2E78-452D-A235-8360D927DA4F}">
      <formula1>"Imperial, Metric, Mixed"</formula1>
    </dataValidation>
    <dataValidation allowBlank="1" showInputMessage="1" showErrorMessage="1" promptTitle="Repair Classification" prompt="Temporary Repair - Installed with an eventual planned removal date_x000a__x000a_Permanent Repair - Installed without a planned removal date. Requires ongoing inspection and monitoring" sqref="F11:G11" xr:uid="{795C9B7E-E20F-46FF-82BE-C536F61E0008}"/>
    <dataValidation type="list" allowBlank="1" showInputMessage="1" showErrorMessage="1" sqref="C41:E41" xr:uid="{FE752811-238A-4EDF-BB5B-5BA9B2A09CCA}">
      <formula1>"Yes - provide pictures, No"</formula1>
    </dataValidation>
    <dataValidation type="list" allowBlank="1" showInputMessage="1" showErrorMessage="1" sqref="H11:J11" xr:uid="{8CAA9064-8572-4614-9C19-8B3187DCC12B}">
      <formula1>"Permanent, Temporary"</formula1>
    </dataValidation>
    <dataValidation allowBlank="1" showInputMessage="1" showErrorMessage="1" promptTitle="Design Life" prompt="The mathematical lifetime of the repair. This value is used to determine the repair's safety factor." sqref="F12:G12" xr:uid="{DD13C325-8E65-4CAD-B4D3-620789DE531B}"/>
    <dataValidation type="list" allowBlank="1" showInputMessage="1" sqref="B28:C36" xr:uid="{6B38D02D-65C3-4B00-8048-E823CCC3AF92}">
      <formula1>"Ext. Corrosion, Int. Wall Loss, Dent, Gouge, Wrinkle, Crack-like"</formula1>
    </dataValidation>
    <dataValidation type="list" allowBlank="1" showInputMessage="1" sqref="G28:G36" xr:uid="{2CBC4099-1D17-441C-83BA-1B00BD75C3AE}">
      <formula1>"Main body, Seam Weld, Girth Weld, Other"</formula1>
    </dataValidation>
    <dataValidation type="list" allowBlank="1" showInputMessage="1" sqref="H41:J41" xr:uid="{7B6A1886-577F-4F75-A0EB-85371363E89B}">
      <formula1>"Continuous Wrap, Individual Repairs"</formula1>
    </dataValidation>
    <dataValidation type="list" allowBlank="1" showInputMessage="1" showErrorMessage="1" sqref="C43:E45" xr:uid="{93403342-9520-4138-A3D9-CD58468ADB98}">
      <formula1>"Yes, No"</formula1>
    </dataValidation>
    <dataValidation type="list" allowBlank="1" showInputMessage="1" showErrorMessage="1" sqref="C42:E42" xr:uid="{9B5BF4F7-A1C5-49A2-9115-64AD529B3F08}">
      <formula1>"No, ILI Magnets, ILI Marker Bands"</formula1>
    </dataValidation>
    <dataValidation type="list" allowBlank="1" showInputMessage="1" sqref="H10:J10" xr:uid="{98753CC8-96C7-4CBB-BCCC-C26E1A329A8C}">
      <formula1>$K$29:$K$36</formula1>
    </dataValidation>
    <dataValidation type="list" allowBlank="1" showInputMessage="1" sqref="H29:I36" xr:uid="{03586004-E550-409F-9EF8-885FDD4B185E}">
      <formula1>"Within prior zone, Next to prior zone, Far (separate repair), Extends past prior zone"</formula1>
    </dataValidation>
    <dataValidation allowBlank="1" showInputMessage="1" showErrorMessage="1" promptTitle="Other Repair Considerations" prompt="Are there any other concerns or requirements regarding the installation or design of the composite repair?" sqref="A46:B47" xr:uid="{155698DD-0C06-4E8F-A569-B0B5953A79AB}"/>
    <dataValidation allowBlank="1" showInputMessage="1" showErrorMessage="1" promptTitle="Other Defect Considerations" prompt="Are there any other relevant pieces of information regarding the defect or grouping of defects?" sqref="A37:B38" xr:uid="{66B37B83-3795-4F56-8FBF-D659306E74DA}"/>
    <dataValidation allowBlank="1" showErrorMessage="1" promptTitle="Class Location Factor" sqref="F10:G10" xr:uid="{A4C7BA36-D26E-4AEE-8959-1959C2BFB128}"/>
    <dataValidation type="list" allowBlank="1" showInputMessage="1" sqref="H18:J18" xr:uid="{E26A6AF2-C41C-4C12-8581-9ADDA795B946}">
      <formula1>"No significant loads present, Yes - some loads present, Yes - Primary concern, Unsure"</formula1>
    </dataValidation>
    <dataValidation allowBlank="1" showInputMessage="1" showErrorMessage="1" promptTitle="Ext Load Design Objective" prompt="What is the design criteria for any external load reinforcement, if present." sqref="F19:G19" xr:uid="{BBC75DDE-AC23-4C1F-8CF4-D2EAF170EFFA}"/>
    <dataValidation type="list" allowBlank="1" showInputMessage="1" sqref="H19:J19" xr:uid="{A81400D4-502C-4DDB-B524-C616990770CB}">
      <formula1>"Restore to yield stress, Restore to design stress, Resist specified load scenario, (Type Other)"</formula1>
    </dataValidation>
    <dataValidation type="list" allowBlank="1" showInputMessage="1" showErrorMessage="1" sqref="E21:E23" xr:uid="{FEEB73CD-76B6-4DAB-BBEC-6C39E3EAF66D}">
      <formula1>"psi, ksi, kPa, MPa, GPa, bar, atm"</formula1>
    </dataValidation>
    <dataValidation type="list" allowBlank="1" showInputMessage="1" showErrorMessage="1" sqref="J21:J24" xr:uid="{4D2D8889-5203-4CB6-8F42-1DDC59FA68F9}">
      <formula1>"°F,°C"</formula1>
    </dataValidation>
    <dataValidation type="list" allowBlank="1" showInputMessage="1" sqref="E18" xr:uid="{931ACFF9-4214-45F0-BAE2-363E432F9607}">
      <formula1>"J, MPa-√mm, ft-lbf, psi-√in"</formula1>
    </dataValidation>
    <dataValidation allowBlank="1" showInputMessage="1" showErrorMessage="1" promptTitle="Buried Depth" prompt="If there is concern regarding collapse pressure or collapsing the pipe, enter the depth that the pipe is burried at." sqref="A19:B19" xr:uid="{14244ED2-052F-4B53-931B-894AFE465174}"/>
    <dataValidation type="list" allowBlank="1" showInputMessage="1" sqref="H15" xr:uid="{75C507FF-237F-486E-A565-0F05F7FBAC7F}">
      <formula1>IF(OR(LEFT(H22,3)="CSA",LEFT($H$14,5)="B31.8"),$K$24:$K$28,K23)</formula1>
    </dataValidation>
    <dataValidation allowBlank="1" showInputMessage="1" showErrorMessage="1" promptTitle="Additional Comments" prompt="Are there any other input values? Anything unique about this repair scenario?_x000a_Ex: _x000a_- For crack / crack-like repairs, are material constants known?_x000a_- For external loading, are specific forces known? Torsion / Bending / Axial / Shear" sqref="A20:B20" xr:uid="{94D1F069-5FB0-4663-9DF0-98F37B7B6326}"/>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2A820-0029-4671-9BF9-CBCE3A21E320}">
  <sheetPr codeName="Sheet2"/>
  <dimension ref="A1:L47"/>
  <sheetViews>
    <sheetView zoomScaleNormal="100" workbookViewId="0">
      <selection activeCell="C20" sqref="C20:J20"/>
    </sheetView>
  </sheetViews>
  <sheetFormatPr defaultRowHeight="14.4" customHeight="1" x14ac:dyDescent="0.3"/>
  <cols>
    <col min="1" max="2" width="10.33203125" style="10" customWidth="1"/>
    <col min="3" max="5" width="7.77734375" style="10" customWidth="1"/>
    <col min="6" max="7" width="10.33203125" style="10" customWidth="1"/>
    <col min="8" max="10" width="7.77734375" style="10" customWidth="1"/>
    <col min="11" max="11" width="33.33203125" style="10" hidden="1" customWidth="1"/>
    <col min="12" max="12" width="57.77734375" style="10" bestFit="1" customWidth="1"/>
    <col min="13" max="16384" width="8.88671875" style="10"/>
  </cols>
  <sheetData>
    <row r="1" spans="1:10" ht="14.4" customHeight="1" x14ac:dyDescent="0.3">
      <c r="A1" s="84"/>
      <c r="B1" s="85"/>
      <c r="C1" s="90" t="s">
        <v>40</v>
      </c>
      <c r="D1" s="91"/>
      <c r="E1" s="91"/>
      <c r="F1" s="91"/>
      <c r="G1" s="92"/>
      <c r="H1" s="23"/>
      <c r="I1" s="23"/>
      <c r="J1" s="24"/>
    </row>
    <row r="2" spans="1:10" ht="14.4" customHeight="1" x14ac:dyDescent="0.3">
      <c r="A2" s="86"/>
      <c r="B2" s="87"/>
      <c r="C2" s="93"/>
      <c r="D2" s="94"/>
      <c r="E2" s="94"/>
      <c r="F2" s="94"/>
      <c r="G2" s="95"/>
      <c r="H2" s="29"/>
      <c r="I2" s="29"/>
      <c r="J2" s="25"/>
    </row>
    <row r="3" spans="1:10" ht="14.4" customHeight="1" x14ac:dyDescent="0.3">
      <c r="A3" s="86"/>
      <c r="B3" s="87"/>
      <c r="C3" s="96" t="s">
        <v>41</v>
      </c>
      <c r="D3" s="97"/>
      <c r="E3" s="97"/>
      <c r="F3" s="97"/>
      <c r="G3" s="98"/>
      <c r="H3" s="29"/>
      <c r="I3" s="29"/>
      <c r="J3" s="25"/>
    </row>
    <row r="4" spans="1:10" ht="14.4" customHeight="1" x14ac:dyDescent="0.3">
      <c r="A4" s="88"/>
      <c r="B4" s="89"/>
      <c r="C4" s="99"/>
      <c r="D4" s="100"/>
      <c r="E4" s="100"/>
      <c r="F4" s="100"/>
      <c r="G4" s="101"/>
      <c r="H4" s="26"/>
      <c r="I4" s="26"/>
      <c r="J4" s="27"/>
    </row>
    <row r="5" spans="1:10" ht="14.4" customHeight="1" x14ac:dyDescent="0.3">
      <c r="A5" s="110" t="s">
        <v>31</v>
      </c>
      <c r="B5" s="110"/>
      <c r="C5" s="110"/>
      <c r="D5" s="110"/>
      <c r="E5" s="110"/>
      <c r="F5" s="110"/>
      <c r="G5" s="110"/>
      <c r="H5" s="110"/>
      <c r="I5" s="110"/>
      <c r="J5" s="110"/>
    </row>
    <row r="6" spans="1:10" ht="14.4" customHeight="1" x14ac:dyDescent="0.3">
      <c r="A6" s="109" t="s">
        <v>29</v>
      </c>
      <c r="B6" s="109"/>
      <c r="C6" s="77"/>
      <c r="D6" s="78"/>
      <c r="E6" s="79"/>
      <c r="F6" s="109" t="s">
        <v>30</v>
      </c>
      <c r="G6" s="109"/>
      <c r="H6" s="77"/>
      <c r="I6" s="78"/>
      <c r="J6" s="79"/>
    </row>
    <row r="7" spans="1:10" ht="14.4" customHeight="1" x14ac:dyDescent="0.3">
      <c r="A7" s="104" t="s">
        <v>44</v>
      </c>
      <c r="B7" s="104"/>
      <c r="C7" s="71"/>
      <c r="D7" s="72"/>
      <c r="E7" s="73"/>
      <c r="F7" s="80" t="s">
        <v>34</v>
      </c>
      <c r="G7" s="80"/>
      <c r="H7" s="111"/>
      <c r="I7" s="112"/>
      <c r="J7" s="113"/>
    </row>
    <row r="8" spans="1:10" ht="14.4" customHeight="1" x14ac:dyDescent="0.3">
      <c r="A8" s="102" t="s">
        <v>15</v>
      </c>
      <c r="B8" s="102"/>
      <c r="C8" s="188"/>
      <c r="D8" s="189"/>
      <c r="E8" s="190"/>
      <c r="F8" s="109" t="s">
        <v>6</v>
      </c>
      <c r="G8" s="109"/>
      <c r="H8" s="126"/>
      <c r="I8" s="127"/>
      <c r="J8" s="128"/>
    </row>
    <row r="9" spans="1:10" ht="14.4" customHeight="1" x14ac:dyDescent="0.3">
      <c r="A9" s="102" t="s">
        <v>0</v>
      </c>
      <c r="B9" s="102"/>
      <c r="C9" s="114"/>
      <c r="D9" s="115"/>
      <c r="E9" s="116"/>
      <c r="F9" s="65" t="s">
        <v>46</v>
      </c>
      <c r="G9" s="65"/>
      <c r="H9" s="120"/>
      <c r="I9" s="121"/>
      <c r="J9" s="122"/>
    </row>
    <row r="10" spans="1:10" ht="14.4" customHeight="1" x14ac:dyDescent="0.3">
      <c r="A10" s="104" t="s">
        <v>1</v>
      </c>
      <c r="B10" s="104"/>
      <c r="C10" s="106"/>
      <c r="D10" s="107"/>
      <c r="E10" s="108"/>
      <c r="F10" s="129" t="s">
        <v>69</v>
      </c>
      <c r="G10" s="130"/>
      <c r="H10" s="111"/>
      <c r="I10" s="112"/>
      <c r="J10" s="113"/>
    </row>
    <row r="11" spans="1:10" ht="14.4" customHeight="1" x14ac:dyDescent="0.3">
      <c r="A11" s="102" t="s">
        <v>42</v>
      </c>
      <c r="B11" s="102"/>
      <c r="C11" s="181"/>
      <c r="D11" s="182"/>
      <c r="E11" s="183"/>
      <c r="F11" s="38" t="s">
        <v>36</v>
      </c>
      <c r="G11" s="39"/>
      <c r="H11" s="179"/>
      <c r="I11" s="184"/>
      <c r="J11" s="180"/>
    </row>
    <row r="12" spans="1:10" ht="14.4" customHeight="1" x14ac:dyDescent="0.3">
      <c r="A12" s="104" t="s">
        <v>43</v>
      </c>
      <c r="B12" s="104"/>
      <c r="C12" s="185"/>
      <c r="D12" s="186"/>
      <c r="E12" s="187"/>
      <c r="F12" s="52" t="s">
        <v>45</v>
      </c>
      <c r="G12" s="53"/>
      <c r="H12" s="123"/>
      <c r="I12" s="124"/>
      <c r="J12" s="125"/>
    </row>
    <row r="13" spans="1:10" ht="14.4" customHeight="1" x14ac:dyDescent="0.3">
      <c r="A13" s="144" t="s">
        <v>18</v>
      </c>
      <c r="B13" s="144"/>
      <c r="C13" s="144"/>
      <c r="D13" s="144"/>
      <c r="E13" s="144"/>
      <c r="F13" s="144"/>
      <c r="G13" s="144"/>
      <c r="H13" s="144"/>
      <c r="I13" s="144"/>
      <c r="J13" s="144"/>
    </row>
    <row r="14" spans="1:10" ht="14.4" customHeight="1" x14ac:dyDescent="0.3">
      <c r="A14" s="109" t="s">
        <v>2</v>
      </c>
      <c r="B14" s="109"/>
      <c r="C14" s="126"/>
      <c r="D14" s="127"/>
      <c r="E14" s="128"/>
      <c r="F14" s="109" t="s">
        <v>19</v>
      </c>
      <c r="G14" s="109"/>
      <c r="H14" s="145"/>
      <c r="I14" s="146"/>
      <c r="J14" s="147"/>
    </row>
    <row r="15" spans="1:10" ht="14.4" customHeight="1" x14ac:dyDescent="0.3">
      <c r="A15" s="65" t="s">
        <v>11</v>
      </c>
      <c r="B15" s="65"/>
      <c r="C15" s="120"/>
      <c r="D15" s="121"/>
      <c r="E15" s="122"/>
      <c r="F15" s="38" t="s">
        <v>59</v>
      </c>
      <c r="G15" s="39"/>
      <c r="H15" s="40"/>
      <c r="I15" s="41"/>
      <c r="J15" s="42"/>
    </row>
    <row r="16" spans="1:10" ht="14.4" customHeight="1" x14ac:dyDescent="0.3">
      <c r="A16" s="65" t="s">
        <v>47</v>
      </c>
      <c r="B16" s="65"/>
      <c r="C16" s="135"/>
      <c r="D16" s="136"/>
      <c r="E16" s="137"/>
      <c r="F16" s="65" t="s">
        <v>17</v>
      </c>
      <c r="G16" s="65"/>
      <c r="H16" s="135"/>
      <c r="I16" s="136"/>
      <c r="J16" s="137"/>
    </row>
    <row r="17" spans="1:12" ht="14.4" customHeight="1" x14ac:dyDescent="0.3">
      <c r="A17" s="80" t="s">
        <v>7</v>
      </c>
      <c r="B17" s="80"/>
      <c r="C17" s="176"/>
      <c r="D17" s="177"/>
      <c r="E17" s="178"/>
      <c r="F17" s="80" t="s">
        <v>16</v>
      </c>
      <c r="G17" s="80"/>
      <c r="H17" s="81"/>
      <c r="I17" s="82"/>
      <c r="J17" s="83"/>
    </row>
    <row r="18" spans="1:12" ht="14.4" customHeight="1" x14ac:dyDescent="0.3">
      <c r="A18" s="109" t="s">
        <v>74</v>
      </c>
      <c r="B18" s="109"/>
      <c r="C18" s="205"/>
      <c r="D18" s="206"/>
      <c r="E18" s="204"/>
      <c r="F18" s="109" t="s">
        <v>27</v>
      </c>
      <c r="G18" s="109"/>
      <c r="H18" s="193"/>
      <c r="I18" s="194"/>
      <c r="J18" s="195"/>
    </row>
    <row r="19" spans="1:12" ht="14.4" customHeight="1" x14ac:dyDescent="0.3">
      <c r="A19" s="80" t="s">
        <v>75</v>
      </c>
      <c r="B19" s="80"/>
      <c r="C19" s="208"/>
      <c r="D19" s="209"/>
      <c r="E19" s="207"/>
      <c r="F19" s="80" t="s">
        <v>58</v>
      </c>
      <c r="G19" s="80"/>
      <c r="H19" s="111"/>
      <c r="I19" s="112"/>
      <c r="J19" s="113"/>
    </row>
    <row r="20" spans="1:12" ht="14.4" customHeight="1" thickBot="1" x14ac:dyDescent="0.35">
      <c r="A20" s="196" t="s">
        <v>78</v>
      </c>
      <c r="B20" s="197"/>
      <c r="C20" s="198"/>
      <c r="D20" s="199"/>
      <c r="E20" s="199"/>
      <c r="F20" s="199"/>
      <c r="G20" s="199"/>
      <c r="H20" s="199"/>
      <c r="I20" s="199"/>
      <c r="J20" s="200"/>
    </row>
    <row r="21" spans="1:12" ht="14.4" customHeight="1" thickTop="1" x14ac:dyDescent="0.3">
      <c r="A21" s="65" t="s">
        <v>3</v>
      </c>
      <c r="B21" s="65"/>
      <c r="C21" s="165"/>
      <c r="D21" s="166"/>
      <c r="E21" s="167"/>
      <c r="F21" s="65" t="s">
        <v>5</v>
      </c>
      <c r="G21" s="65"/>
      <c r="H21" s="65"/>
      <c r="I21" s="179"/>
      <c r="J21" s="180"/>
    </row>
    <row r="22" spans="1:12" ht="14.4" customHeight="1" x14ac:dyDescent="0.3">
      <c r="A22" s="65" t="s">
        <v>4</v>
      </c>
      <c r="B22" s="65"/>
      <c r="C22" s="135"/>
      <c r="D22" s="136"/>
      <c r="E22" s="137"/>
      <c r="F22" s="65" t="s">
        <v>37</v>
      </c>
      <c r="G22" s="65"/>
      <c r="H22" s="65"/>
      <c r="I22" s="172"/>
      <c r="J22" s="173"/>
      <c r="L22" t="str">
        <f>IF(H19="Resist specified load scenario", "Please specify load in 'Comments on Operating Conditions'.","")</f>
        <v/>
      </c>
    </row>
    <row r="23" spans="1:12" ht="14.4" customHeight="1" x14ac:dyDescent="0.3">
      <c r="A23" s="65" t="s">
        <v>25</v>
      </c>
      <c r="B23" s="65"/>
      <c r="C23" s="176"/>
      <c r="D23" s="177"/>
      <c r="E23" s="178"/>
      <c r="F23" s="65" t="s">
        <v>13</v>
      </c>
      <c r="G23" s="65"/>
      <c r="H23" s="65"/>
      <c r="I23" s="172"/>
      <c r="J23" s="173"/>
      <c r="K23" s="11">
        <v>0.72</v>
      </c>
    </row>
    <row r="24" spans="1:12" ht="14.4" customHeight="1" x14ac:dyDescent="0.3">
      <c r="A24" s="80" t="s">
        <v>26</v>
      </c>
      <c r="B24" s="80"/>
      <c r="C24" s="169"/>
      <c r="D24" s="170"/>
      <c r="E24" s="171"/>
      <c r="F24" s="80" t="s">
        <v>14</v>
      </c>
      <c r="G24" s="80"/>
      <c r="H24" s="80"/>
      <c r="I24" s="174"/>
      <c r="J24" s="175"/>
      <c r="K24" s="10" t="s">
        <v>60</v>
      </c>
    </row>
    <row r="25" spans="1:12" ht="14.4" customHeight="1" x14ac:dyDescent="0.3">
      <c r="A25" s="110" t="s">
        <v>35</v>
      </c>
      <c r="B25" s="110"/>
      <c r="C25" s="110"/>
      <c r="D25" s="110"/>
      <c r="E25" s="110"/>
      <c r="F25" s="110"/>
      <c r="G25" s="110"/>
      <c r="H25" s="110"/>
      <c r="I25" s="110"/>
      <c r="J25" s="110"/>
      <c r="K25" s="10" t="s">
        <v>61</v>
      </c>
    </row>
    <row r="26" spans="1:12" ht="14.4" customHeight="1" x14ac:dyDescent="0.3">
      <c r="A26" s="134" t="s">
        <v>49</v>
      </c>
      <c r="B26" s="149" t="s">
        <v>50</v>
      </c>
      <c r="C26" s="149"/>
      <c r="D26" s="148" t="s">
        <v>70</v>
      </c>
      <c r="E26" s="148" t="s">
        <v>71</v>
      </c>
      <c r="F26" s="148" t="s">
        <v>72</v>
      </c>
      <c r="G26" s="148" t="s">
        <v>66</v>
      </c>
      <c r="H26" s="159" t="s">
        <v>65</v>
      </c>
      <c r="I26" s="160"/>
      <c r="J26" s="161"/>
      <c r="K26" s="10" t="s">
        <v>62</v>
      </c>
    </row>
    <row r="27" spans="1:12" ht="14.4" customHeight="1" x14ac:dyDescent="0.3">
      <c r="A27" s="134"/>
      <c r="B27" s="149"/>
      <c r="C27" s="149"/>
      <c r="D27" s="148"/>
      <c r="E27" s="148"/>
      <c r="F27" s="148"/>
      <c r="G27" s="148"/>
      <c r="H27" s="162" t="s">
        <v>67</v>
      </c>
      <c r="I27" s="163"/>
      <c r="J27" s="28" t="s">
        <v>73</v>
      </c>
      <c r="K27" s="10" t="s">
        <v>63</v>
      </c>
    </row>
    <row r="28" spans="1:12" ht="14.4" customHeight="1" x14ac:dyDescent="0.3">
      <c r="A28" s="12"/>
      <c r="B28" s="74"/>
      <c r="C28" s="74"/>
      <c r="D28" s="13"/>
      <c r="E28" s="13"/>
      <c r="F28" s="13"/>
      <c r="G28" s="13"/>
      <c r="H28" s="141"/>
      <c r="I28" s="142"/>
      <c r="J28" s="143"/>
      <c r="K28" s="10" t="s">
        <v>64</v>
      </c>
    </row>
    <row r="29" spans="1:12" ht="14.4" customHeight="1" x14ac:dyDescent="0.3">
      <c r="A29" s="14"/>
      <c r="B29" s="75"/>
      <c r="C29" s="75"/>
      <c r="D29" s="15"/>
      <c r="E29" s="15"/>
      <c r="F29" s="15"/>
      <c r="G29" s="15"/>
      <c r="H29" s="150"/>
      <c r="I29" s="151"/>
      <c r="J29" s="16"/>
      <c r="K29" s="10" t="s">
        <v>20</v>
      </c>
      <c r="L29" t="str">
        <f>IF(H29="Within prior zone","No distance needed - prior defect length contains this defect.",IF(H29="Next to prior zone", "Distance between the end of the prior defect and start of this defect.",IF(H29="Far (separate repair)","No distance needed - treat as new repair.",IF(H29="Extends past prior zone","How far past the prior defect does this defect extend?",IF(H29="","","Please clarify in 'Other Defect Considerations'.")))))</f>
        <v/>
      </c>
    </row>
    <row r="30" spans="1:12" ht="14.4" customHeight="1" x14ac:dyDescent="0.3">
      <c r="A30" s="17"/>
      <c r="B30" s="74"/>
      <c r="C30" s="74"/>
      <c r="D30" s="18"/>
      <c r="E30" s="18"/>
      <c r="F30" s="18"/>
      <c r="G30" s="18"/>
      <c r="H30" s="155"/>
      <c r="I30" s="156"/>
      <c r="J30" s="19"/>
      <c r="K30" s="10" t="s">
        <v>21</v>
      </c>
      <c r="L30" t="str">
        <f t="shared" ref="L30:L36" si="0">IF(H30="Within prior zone","No distance needed - prior defect length contains this defect.",IF(H30="Next to prior zone", "Distance between the end of the prior defect and start of this defect.",IF(H30="Far (separate repair)","No distance needed - treat as new repair.",IF(H30="Extends past prior zone","How far past the prior defect does this defect extend?",IF(H30="","","Please clarify in 'Other Defect Considerations'.")))))</f>
        <v/>
      </c>
    </row>
    <row r="31" spans="1:12" ht="14.4" customHeight="1" x14ac:dyDescent="0.3">
      <c r="A31" s="14"/>
      <c r="B31" s="75"/>
      <c r="C31" s="75"/>
      <c r="D31" s="15"/>
      <c r="E31" s="15"/>
      <c r="F31" s="15"/>
      <c r="G31" s="15"/>
      <c r="H31" s="150"/>
      <c r="I31" s="151"/>
      <c r="J31" s="16"/>
      <c r="K31" s="10" t="s">
        <v>22</v>
      </c>
      <c r="L31" t="str">
        <f t="shared" si="0"/>
        <v/>
      </c>
    </row>
    <row r="32" spans="1:12" ht="14.4" customHeight="1" x14ac:dyDescent="0.3">
      <c r="A32" s="17"/>
      <c r="B32" s="74"/>
      <c r="C32" s="74"/>
      <c r="D32" s="18"/>
      <c r="E32" s="18"/>
      <c r="F32" s="18"/>
      <c r="G32" s="18"/>
      <c r="H32" s="155"/>
      <c r="I32" s="156"/>
      <c r="J32" s="19"/>
      <c r="K32" s="10" t="s">
        <v>24</v>
      </c>
      <c r="L32" t="str">
        <f t="shared" si="0"/>
        <v/>
      </c>
    </row>
    <row r="33" spans="1:12" ht="14.4" customHeight="1" x14ac:dyDescent="0.3">
      <c r="A33" s="14"/>
      <c r="B33" s="75"/>
      <c r="C33" s="75"/>
      <c r="D33" s="15"/>
      <c r="E33" s="15"/>
      <c r="F33" s="15"/>
      <c r="G33" s="15"/>
      <c r="H33" s="150"/>
      <c r="I33" s="151"/>
      <c r="J33" s="16"/>
      <c r="K33" s="10" t="s">
        <v>23</v>
      </c>
      <c r="L33" t="str">
        <f t="shared" si="0"/>
        <v/>
      </c>
    </row>
    <row r="34" spans="1:12" ht="14.4" customHeight="1" x14ac:dyDescent="0.3">
      <c r="A34" s="17"/>
      <c r="B34" s="74"/>
      <c r="C34" s="74"/>
      <c r="D34" s="18"/>
      <c r="E34" s="18"/>
      <c r="F34" s="18"/>
      <c r="G34" s="18"/>
      <c r="H34" s="155"/>
      <c r="I34" s="156"/>
      <c r="J34" s="19"/>
      <c r="K34" s="10" t="s">
        <v>38</v>
      </c>
      <c r="L34" t="str">
        <f t="shared" si="0"/>
        <v/>
      </c>
    </row>
    <row r="35" spans="1:12" ht="14.4" customHeight="1" x14ac:dyDescent="0.3">
      <c r="A35" s="14"/>
      <c r="B35" s="75"/>
      <c r="C35" s="75"/>
      <c r="D35" s="15"/>
      <c r="E35" s="15"/>
      <c r="F35" s="15"/>
      <c r="G35" s="15"/>
      <c r="H35" s="150"/>
      <c r="I35" s="151"/>
      <c r="J35" s="16"/>
      <c r="K35" s="10" t="s">
        <v>39</v>
      </c>
      <c r="L35" t="str">
        <f t="shared" si="0"/>
        <v/>
      </c>
    </row>
    <row r="36" spans="1:12" ht="14.4" customHeight="1" thickBot="1" x14ac:dyDescent="0.35">
      <c r="A36" s="20"/>
      <c r="B36" s="76"/>
      <c r="C36" s="76"/>
      <c r="D36" s="21"/>
      <c r="E36" s="21"/>
      <c r="F36" s="21"/>
      <c r="G36" s="21"/>
      <c r="H36" s="157"/>
      <c r="I36" s="158"/>
      <c r="J36" s="22"/>
      <c r="K36" s="10" t="s">
        <v>28</v>
      </c>
      <c r="L36" t="str">
        <f t="shared" si="0"/>
        <v/>
      </c>
    </row>
    <row r="37" spans="1:12" ht="14.4" customHeight="1" thickTop="1" x14ac:dyDescent="0.3">
      <c r="A37" s="30" t="s">
        <v>52</v>
      </c>
      <c r="B37" s="31"/>
      <c r="C37" s="34"/>
      <c r="D37" s="34"/>
      <c r="E37" s="34"/>
      <c r="F37" s="34"/>
      <c r="G37" s="34"/>
      <c r="H37" s="34"/>
      <c r="I37" s="34"/>
      <c r="J37" s="35"/>
    </row>
    <row r="38" spans="1:12" ht="14.4" customHeight="1" x14ac:dyDescent="0.3">
      <c r="A38" s="32"/>
      <c r="B38" s="33"/>
      <c r="C38" s="36"/>
      <c r="D38" s="36"/>
      <c r="E38" s="36"/>
      <c r="F38" s="36"/>
      <c r="G38" s="36"/>
      <c r="H38" s="36"/>
      <c r="I38" s="36"/>
      <c r="J38" s="37"/>
    </row>
    <row r="39" spans="1:12" ht="14.4" customHeight="1" x14ac:dyDescent="0.3">
      <c r="A39" s="47" t="s">
        <v>48</v>
      </c>
      <c r="B39" s="47"/>
      <c r="C39" s="47"/>
      <c r="D39" s="47"/>
      <c r="E39" s="47"/>
      <c r="F39" s="47"/>
      <c r="G39" s="47"/>
      <c r="H39" s="47"/>
      <c r="I39" s="47"/>
      <c r="J39" s="47"/>
    </row>
    <row r="40" spans="1:12" ht="14.4" customHeight="1" x14ac:dyDescent="0.3">
      <c r="A40" s="66" t="s">
        <v>55</v>
      </c>
      <c r="B40" s="67"/>
      <c r="C40" s="77"/>
      <c r="D40" s="78"/>
      <c r="E40" s="79"/>
      <c r="F40" s="109" t="s">
        <v>53</v>
      </c>
      <c r="G40" s="109"/>
      <c r="H40" s="165"/>
      <c r="I40" s="166"/>
      <c r="J40" s="167"/>
    </row>
    <row r="41" spans="1:12" ht="14.4" customHeight="1" x14ac:dyDescent="0.3">
      <c r="A41" s="48" t="s">
        <v>32</v>
      </c>
      <c r="B41" s="49"/>
      <c r="C41" s="56"/>
      <c r="D41" s="57"/>
      <c r="E41" s="58"/>
      <c r="F41" s="65" t="s">
        <v>51</v>
      </c>
      <c r="G41" s="65"/>
      <c r="H41" s="40"/>
      <c r="I41" s="41"/>
      <c r="J41" s="42"/>
    </row>
    <row r="42" spans="1:12" ht="14.4" customHeight="1" x14ac:dyDescent="0.3">
      <c r="A42" s="65" t="s">
        <v>56</v>
      </c>
      <c r="B42" s="65"/>
      <c r="C42" s="40"/>
      <c r="D42" s="41"/>
      <c r="E42" s="42"/>
      <c r="F42" s="48" t="s">
        <v>8</v>
      </c>
      <c r="G42" s="49"/>
      <c r="H42" s="50"/>
      <c r="I42" s="51"/>
      <c r="J42" s="168"/>
    </row>
    <row r="43" spans="1:12" ht="14.4" customHeight="1" x14ac:dyDescent="0.3">
      <c r="A43" s="80" t="s">
        <v>10</v>
      </c>
      <c r="B43" s="80"/>
      <c r="C43" s="81"/>
      <c r="D43" s="82"/>
      <c r="E43" s="83"/>
      <c r="F43" s="52" t="s">
        <v>9</v>
      </c>
      <c r="G43" s="53"/>
      <c r="H43" s="54"/>
      <c r="I43" s="55"/>
      <c r="J43" s="164"/>
    </row>
    <row r="44" spans="1:12" ht="14.4" customHeight="1" x14ac:dyDescent="0.3">
      <c r="A44" s="66" t="s">
        <v>12</v>
      </c>
      <c r="B44" s="67"/>
      <c r="C44" s="77"/>
      <c r="D44" s="78"/>
      <c r="E44" s="79"/>
      <c r="F44" s="66" t="s">
        <v>33</v>
      </c>
      <c r="G44" s="67"/>
      <c r="H44" s="68"/>
      <c r="I44" s="69"/>
      <c r="J44" s="70"/>
    </row>
    <row r="45" spans="1:12" ht="14.4" customHeight="1" x14ac:dyDescent="0.3">
      <c r="A45" s="52" t="s">
        <v>57</v>
      </c>
      <c r="B45" s="53"/>
      <c r="C45" s="81"/>
      <c r="D45" s="82"/>
      <c r="E45" s="83"/>
      <c r="F45" s="52" t="s">
        <v>54</v>
      </c>
      <c r="G45" s="53"/>
      <c r="H45" s="71"/>
      <c r="I45" s="72"/>
      <c r="J45" s="73"/>
    </row>
    <row r="46" spans="1:12" ht="14.4" customHeight="1" x14ac:dyDescent="0.3">
      <c r="A46" s="30" t="s">
        <v>68</v>
      </c>
      <c r="B46" s="31"/>
      <c r="C46" s="43"/>
      <c r="D46" s="44"/>
      <c r="E46" s="44"/>
      <c r="F46" s="44"/>
      <c r="G46" s="44"/>
      <c r="H46" s="44"/>
      <c r="I46" s="44"/>
      <c r="J46" s="45"/>
    </row>
    <row r="47" spans="1:12" ht="14.4" customHeight="1" x14ac:dyDescent="0.3">
      <c r="A47" s="32"/>
      <c r="B47" s="33"/>
      <c r="C47" s="46"/>
      <c r="D47" s="36"/>
      <c r="E47" s="36"/>
      <c r="F47" s="36"/>
      <c r="G47" s="36"/>
      <c r="H47" s="36"/>
      <c r="I47" s="36"/>
      <c r="J47" s="37"/>
    </row>
  </sheetData>
  <mergeCells count="131">
    <mergeCell ref="A7:B7"/>
    <mergeCell ref="C7:E7"/>
    <mergeCell ref="F7:G7"/>
    <mergeCell ref="H7:J7"/>
    <mergeCell ref="A8:B8"/>
    <mergeCell ref="C8:E8"/>
    <mergeCell ref="F8:G8"/>
    <mergeCell ref="H8:J8"/>
    <mergeCell ref="A1:B4"/>
    <mergeCell ref="C1:G2"/>
    <mergeCell ref="C3:G4"/>
    <mergeCell ref="A5:J5"/>
    <mergeCell ref="A6:B6"/>
    <mergeCell ref="C6:E6"/>
    <mergeCell ref="F6:G6"/>
    <mergeCell ref="H6:J6"/>
    <mergeCell ref="A11:B11"/>
    <mergeCell ref="C11:E11"/>
    <mergeCell ref="F11:G11"/>
    <mergeCell ref="H11:J11"/>
    <mergeCell ref="A12:B12"/>
    <mergeCell ref="C12:E12"/>
    <mergeCell ref="F12:G12"/>
    <mergeCell ref="H12:J12"/>
    <mergeCell ref="A9:B9"/>
    <mergeCell ref="C9:E9"/>
    <mergeCell ref="F9:G9"/>
    <mergeCell ref="H9:J9"/>
    <mergeCell ref="A10:B10"/>
    <mergeCell ref="C10:E10"/>
    <mergeCell ref="F10:G10"/>
    <mergeCell ref="H10:J10"/>
    <mergeCell ref="A13:J13"/>
    <mergeCell ref="A14:B14"/>
    <mergeCell ref="C14:E14"/>
    <mergeCell ref="F14:G14"/>
    <mergeCell ref="H14:J14"/>
    <mergeCell ref="A15:B15"/>
    <mergeCell ref="C15:E15"/>
    <mergeCell ref="F15:G15"/>
    <mergeCell ref="H15:J15"/>
    <mergeCell ref="A21:B21"/>
    <mergeCell ref="F21:H21"/>
    <mergeCell ref="A22:B22"/>
    <mergeCell ref="F22:H22"/>
    <mergeCell ref="A16:B16"/>
    <mergeCell ref="F16:G16"/>
    <mergeCell ref="H16:J16"/>
    <mergeCell ref="A17:B17"/>
    <mergeCell ref="F17:G17"/>
    <mergeCell ref="H17:J17"/>
    <mergeCell ref="I21:J21"/>
    <mergeCell ref="I22:J22"/>
    <mergeCell ref="C16:E16"/>
    <mergeCell ref="C17:E17"/>
    <mergeCell ref="C21:E21"/>
    <mergeCell ref="C22:E22"/>
    <mergeCell ref="A18:B18"/>
    <mergeCell ref="A19:B19"/>
    <mergeCell ref="C18:E18"/>
    <mergeCell ref="C19:E19"/>
    <mergeCell ref="A20:B20"/>
    <mergeCell ref="C20:J20"/>
    <mergeCell ref="F18:G18"/>
    <mergeCell ref="H18:J18"/>
    <mergeCell ref="F19:G19"/>
    <mergeCell ref="H19:J19"/>
    <mergeCell ref="A23:B23"/>
    <mergeCell ref="F23:H23"/>
    <mergeCell ref="A24:B24"/>
    <mergeCell ref="C24:E24"/>
    <mergeCell ref="F24:H24"/>
    <mergeCell ref="I23:J23"/>
    <mergeCell ref="I24:J24"/>
    <mergeCell ref="C23:E23"/>
    <mergeCell ref="B28:C28"/>
    <mergeCell ref="H28:J28"/>
    <mergeCell ref="B29:C29"/>
    <mergeCell ref="H29:I29"/>
    <mergeCell ref="B30:C30"/>
    <mergeCell ref="H30:I30"/>
    <mergeCell ref="A25:J25"/>
    <mergeCell ref="A26:A27"/>
    <mergeCell ref="B26:C27"/>
    <mergeCell ref="D26:D27"/>
    <mergeCell ref="E26:E27"/>
    <mergeCell ref="F26:F27"/>
    <mergeCell ref="G26:G27"/>
    <mergeCell ref="H26:J26"/>
    <mergeCell ref="H27:I27"/>
    <mergeCell ref="A41:B41"/>
    <mergeCell ref="C41:E41"/>
    <mergeCell ref="F41:G41"/>
    <mergeCell ref="A42:B42"/>
    <mergeCell ref="C42:E42"/>
    <mergeCell ref="F42:G42"/>
    <mergeCell ref="A37:B38"/>
    <mergeCell ref="C37:J38"/>
    <mergeCell ref="A39:J39"/>
    <mergeCell ref="A40:B40"/>
    <mergeCell ref="C40:E40"/>
    <mergeCell ref="F40:G40"/>
    <mergeCell ref="H40:J40"/>
    <mergeCell ref="H41:J41"/>
    <mergeCell ref="H42:J42"/>
    <mergeCell ref="A45:B45"/>
    <mergeCell ref="C45:E45"/>
    <mergeCell ref="F45:G45"/>
    <mergeCell ref="H45:J45"/>
    <mergeCell ref="A46:B47"/>
    <mergeCell ref="C46:J47"/>
    <mergeCell ref="A43:B43"/>
    <mergeCell ref="C43:E43"/>
    <mergeCell ref="F43:G43"/>
    <mergeCell ref="A44:B44"/>
    <mergeCell ref="C44:E44"/>
    <mergeCell ref="F44:G44"/>
    <mergeCell ref="H43:J43"/>
    <mergeCell ref="H44:J44"/>
    <mergeCell ref="B34:C34"/>
    <mergeCell ref="H34:I34"/>
    <mergeCell ref="B35:C35"/>
    <mergeCell ref="H35:I35"/>
    <mergeCell ref="B36:C36"/>
    <mergeCell ref="H36:I36"/>
    <mergeCell ref="B31:C31"/>
    <mergeCell ref="H31:I31"/>
    <mergeCell ref="B32:C32"/>
    <mergeCell ref="H32:I32"/>
    <mergeCell ref="B33:C33"/>
    <mergeCell ref="H33:I33"/>
  </mergeCells>
  <dataValidations count="29">
    <dataValidation allowBlank="1" showInputMessage="1" showErrorMessage="1" promptTitle="Ext Load Design Objective" prompt="What is the design criteria for any external load reinforcement, if present." sqref="F19:G19" xr:uid="{A7330D2E-6883-4EF8-8D6D-18F6CD108B66}"/>
    <dataValidation allowBlank="1" showErrorMessage="1" promptTitle="Class Location Factor" sqref="F10:G10" xr:uid="{A3762AC1-CADB-47F4-A7D1-BA91C9733155}"/>
    <dataValidation allowBlank="1" showInputMessage="1" showErrorMessage="1" promptTitle="Other Defect Considerations" prompt="Are there any other relevant pieces of information regarding the defect or grouping of defects?" sqref="A37:B38" xr:uid="{8662AFCF-4BAF-487F-A3ED-9E40A5AA7E92}"/>
    <dataValidation allowBlank="1" showInputMessage="1" showErrorMessage="1" promptTitle="Other Repair Considerations" prompt="Are there any other concerns or requirements regarding the installation or design of the composite repair?" sqref="A46:B47" xr:uid="{69F96D3B-E8D8-42DB-8ABD-2343082C3801}"/>
    <dataValidation allowBlank="1" showInputMessage="1" showErrorMessage="1" promptTitle="Design Life" prompt="The mathematical lifetime of the repair. This value is used to determine the repair's safety factor." sqref="F12:G12" xr:uid="{39FB185F-72DB-4CAE-9912-4F9814B9C7A8}"/>
    <dataValidation allowBlank="1" showInputMessage="1" showErrorMessage="1" promptTitle="Repair Classification" prompt="Temporary Repair - Installed with an eventual planned removal date_x000a__x000a_Permanent Repair - Installed without a planned removal date. Requires ongoing inspection and monitoring" sqref="F11:G11" xr:uid="{33D9F0F4-6F3D-4F6C-B688-19A9CED55BB8}"/>
    <dataValidation allowBlank="1" showInputMessage="1" showErrorMessage="1" promptTitle="Location of Pipe" prompt="Where is the physical location of the pipe section to be repaired?" sqref="F17:G17" xr:uid="{3269B900-8065-4773-BF2E-D54630C74C32}"/>
    <dataValidation allowBlank="1" showInputMessage="1" showErrorMessage="1" promptTitle="Design Temperature" prompt="The Minimum temperature that the line is expected to see during the design life of the composite repair." sqref="F24:H24" xr:uid="{62256828-9DF5-4107-99E3-5867B7A78ACC}"/>
    <dataValidation allowBlank="1" showInputMessage="1" showErrorMessage="1" promptTitle="Repair Type" prompt="Is this repair for structural reinforcement or leak containment?" sqref="F8:G8" xr:uid="{800D7A30-F22E-4DAA-90D6-46904FC6E8A9}"/>
    <dataValidation allowBlank="1" showInputMessage="1" showErrorMessage="1" promptTitle="Requested Repair Length" prompt="Only use if the requested repair length greatly exceeds defect length. Ex: 2&quot; long pitting but you would like to wrap 8 feet of pipe." sqref="F43" xr:uid="{C9AF7D3F-2EFB-46D1-ACD3-B9D5E74CF477}"/>
    <dataValidation allowBlank="1" showInputMessage="1" showErrorMessage="1" promptTitle="Max Repair Length" prompt="Only use if there is a limiting factor that limits repair length. Ex: repair between two flanges." sqref="F42" xr:uid="{39FDB669-0947-418A-9632-C0EA5A3089F5}"/>
    <dataValidation allowBlank="1" showInputMessage="1" showErrorMessage="1" promptTitle="Class Location Factor" prompt="Pressure derating factor that determines MAOP_x000a__x000a_Class 1 - 0.72 - used in essentially unpopulated areas_x000a_Class 2 - 0.60 - used in sparesly populated areas_x000a_Class 3 - 0.50 - used in very low populated areas_x000a_Class 4 - 0.40 - used in populated areas" sqref="F15" xr:uid="{F456F180-EF69-4D31-8CFB-53596ACF1445}"/>
    <dataValidation allowBlank="1" showInputMessage="1" showErrorMessage="1" promptTitle="Training" prompt="Does the installation crew require training?" sqref="A44:B45" xr:uid="{BDF8A3F5-43CC-4E93-99FC-5985DA6EE7ED}"/>
    <dataValidation allowBlank="1" showInputMessage="1" showErrorMessage="1" promptTitle="Top Coat" prompt="Include enough adhesive / coating to perform a top-coat application after the repair has been installed." sqref="A43:B43" xr:uid="{33619A18-BF1A-4871-BFD5-CE159970590F}"/>
    <dataValidation allowBlank="1" showInputMessage="1" showErrorMessage="1" promptTitle="ILI Markers" prompt="Include an ILI Marker set to make a repair magnetically detectable by an ILI Tool." sqref="A42:B42" xr:uid="{FE00313E-9129-4686-A268-0DAB82060C04}"/>
    <dataValidation allowBlank="1" showInputMessage="1" showErrorMessage="1" promptTitle="Design Temperature" prompt="The maximum temperature that the line is expected to see during the design life of the composite repair._x000a__x000a_For design temperatures much higher than installation temperature, external heating or post cure may be required." sqref="F23:H23" xr:uid="{1ADC9CDA-450C-4513-A295-B13AFF33E4A9}"/>
    <dataValidation allowBlank="1" showInputMessage="1" showErrorMessage="1" promptTitle="Installation Temperature" prompt="The scheduled temperature of the line during the composite repair._x000a__x000a_If the installation temperature is too low, external heating may be required." sqref="F22:H22" xr:uid="{1C467BD9-4DF2-4473-BA2A-34E03BFF4B09}"/>
    <dataValidation allowBlank="1" showInputMessage="1" showErrorMessage="1" promptTitle="Operating Temperature" prompt="The temperature of the line during normal operating conditions." sqref="F21:H21" xr:uid="{326CEE86-014D-4372-B7FA-8A663D3FF924}"/>
    <dataValidation allowBlank="1" showInputMessage="1" showErrorMessage="1" promptTitle="Design Pressure" prompt="The design pressure of the pipe or the system. _x000a__x000a_Optional for Transmission Pipelies." sqref="A23:B23" xr:uid="{E96036EC-BEAA-4684-B787-52FCCA3EF0E6}"/>
    <dataValidation allowBlank="1" showInputMessage="1" showErrorMessage="1" promptTitle="Installation Pressure" prompt="The pressure of the pipe during the scheduled installation." sqref="A22:B22" xr:uid="{5F6462F0-B43B-4EAD-8EBE-FECBEF277B9B}"/>
    <dataValidation allowBlank="1" showInputMessage="1" showErrorMessage="1" promptTitle="Operating Pressure" prompt="The pressure at which the system normally operates at. Average operating pressure." sqref="A21:B21" xr:uid="{6193E47B-4E24-4081-911A-9C66BE9136F8}"/>
    <dataValidation allowBlank="1" showInputMessage="1" showErrorMessage="1" promptTitle="Medium in Line" prompt="What is the liquid or gas flowing through the pipe? ex: Water, Natural Gas, Sulfuric Acid. If multiple, please include percentages" sqref="F16:G16" xr:uid="{CD94C19C-293D-41C0-801E-FBFE6008556C}"/>
    <dataValidation allowBlank="1" showInputMessage="1" showErrorMessage="1" promptTitle="Surface Preparation" prompt="In all cases, Media Blasting or Grit Blasting is the preferred method of surface preparation. It is understood that in some conditions, other methods may be required. Quality of surface prep correlates directly to quality of repair." sqref="A40:B40" xr:uid="{830FA4C5-C1A8-4D0E-A0CA-CA0A08D7ABCD}"/>
    <dataValidation allowBlank="1" showInputMessage="1" showErrorMessage="1" promptTitle="Nominal Wall Thickness" prompt="Wall Thickness of the pipe as initially designed. This may be given in measurements, or pipe schedule. " sqref="A17:B18" xr:uid="{7FEF94FA-2ACF-4400-98DE-014E8184DF1F}"/>
    <dataValidation allowBlank="1" showInputMessage="1" showErrorMessage="1" promptTitle="Nominal Pipe Size" prompt="Nominal Pipe Size (NPS) refers to a naming convention. Specifically:_x000a_NPS 3/4&quot; = 1.050&quot; OD_x000a_NPS 1&quot; = 1.315&quot; OD_x000a_NPS 1 1/2&quot; = 1.900&quot; OD_x000a_NPS 2&quot; = 2.375&quot; OD_x000a_NPS 2 1/2&quot; = 2.875&quot; OD_x000a_NPS 3&quot; = 3.500&quot; OD_x000a_NPS 3 1/2&quot; = 4.000&quot; OD_x000a_NPS 4&quot; = 4.5&quot; OD_x000a_NPS 5&quot; = 5.563&quot; OD_x000a_etc" sqref="A16:B16" xr:uid="{04A116E8-E560-4B03-AE4B-DB0579D3DA0E}"/>
    <dataValidation allowBlank="1" showInputMessage="1" showErrorMessage="1" promptTitle="Pipe Grade" prompt="The Specified Minimum Yield Strength (SMYS) of the pipe material. Dropdown options are from the API 5L specification (ex: API 5L-X42) has a SMYS of 42,000 psi." sqref="A15:B15" xr:uid="{684B9E7C-7526-4161-A212-E536936A877C}"/>
    <dataValidation allowBlank="1" showInputMessage="1" showErrorMessage="1" promptTitle="Pipe Material" prompt="The material that the pipe itself is composed of." sqref="A14:B14" xr:uid="{2F6B0C3D-49B0-4ED8-9DE3-101923653445}"/>
    <dataValidation allowBlank="1" showInputMessage="1" showErrorMessage="1" promptTitle="Buried Depth" prompt="If there is concern regarding collapse pressure or collapsing the pipe, enter the depth that the pipe is burried at." sqref="A19:B19" xr:uid="{5FE05EAA-16F4-4CE6-9F6B-BA3C4AEC7888}"/>
    <dataValidation allowBlank="1" showInputMessage="1" showErrorMessage="1" promptTitle="Additional Comments" prompt="Are there any other input values? Anything unique about this repair scenario?_x000a_Ex: _x000a_- For crack / crack-like repairs, are material constants known?_x000a_- For external loading, are specific forces known? Torsion / Bending / Axial / Shear" sqref="A20:B20" xr:uid="{BCDF8818-8C2F-4E01-B420-A5D68AC88B7D}"/>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4370A2612BEB4BA6A20D83735160AC" ma:contentTypeVersion="18" ma:contentTypeDescription="Create a new document." ma:contentTypeScope="" ma:versionID="d4a15a200f465540393a782d6ffcea63">
  <xsd:schema xmlns:xsd="http://www.w3.org/2001/XMLSchema" xmlns:xs="http://www.w3.org/2001/XMLSchema" xmlns:p="http://schemas.microsoft.com/office/2006/metadata/properties" xmlns:ns2="1fe23b86-9c90-4c16-9ab7-bedb7c703ed8" xmlns:ns3="8a5dbb7e-f6d7-45de-8d5c-8ed7978f6f18" targetNamespace="http://schemas.microsoft.com/office/2006/metadata/properties" ma:root="true" ma:fieldsID="3126b1d2a52a13c1c0f08076ce3c9a84" ns2:_="" ns3:_="">
    <xsd:import namespace="1fe23b86-9c90-4c16-9ab7-bedb7c703ed8"/>
    <xsd:import namespace="8a5dbb7e-f6d7-45de-8d5c-8ed7978f6f1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e23b86-9c90-4c16-9ab7-bedb7c703e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6fae586-8f5e-466a-9a39-b0e2c64fb0c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5dbb7e-f6d7-45de-8d5c-8ed7978f6f1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b04f447-ed1d-48b2-9317-cf003dbfa7f8}" ma:internalName="TaxCatchAll" ma:showField="CatchAllData" ma:web="8a5dbb7e-f6d7-45de-8d5c-8ed7978f6f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e23b86-9c90-4c16-9ab7-bedb7c703ed8">
      <Terms xmlns="http://schemas.microsoft.com/office/infopath/2007/PartnerControls"/>
    </lcf76f155ced4ddcb4097134ff3c332f>
    <TaxCatchAll xmlns="8a5dbb7e-f6d7-45de-8d5c-8ed7978f6f18" xsi:nil="true"/>
  </documentManagement>
</p:properties>
</file>

<file path=customXml/itemProps1.xml><?xml version="1.0" encoding="utf-8"?>
<ds:datastoreItem xmlns:ds="http://schemas.openxmlformats.org/officeDocument/2006/customXml" ds:itemID="{3649A435-60A5-4BD7-A297-D512400A2560}"/>
</file>

<file path=customXml/itemProps2.xml><?xml version="1.0" encoding="utf-8"?>
<ds:datastoreItem xmlns:ds="http://schemas.openxmlformats.org/officeDocument/2006/customXml" ds:itemID="{32D76683-C959-40B0-A784-3B960C08E15B}"/>
</file>

<file path=customXml/itemProps3.xml><?xml version="1.0" encoding="utf-8"?>
<ds:datastoreItem xmlns:ds="http://schemas.openxmlformats.org/officeDocument/2006/customXml" ds:itemID="{69DAC0D5-ABB8-4594-882C-1D1B80BAEF3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Digital Input</vt:lpstr>
      <vt:lpstr>Print Version</vt:lpstr>
      <vt:lpstr>'Digital Input'!Print_Area</vt:lpstr>
      <vt:lpstr>'Print Version'!Print_Area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Whalen</dc:creator>
  <cp:lastModifiedBy>Casey Whalen</cp:lastModifiedBy>
  <cp:lastPrinted>2024-03-08T17:12:39Z</cp:lastPrinted>
  <dcterms:created xsi:type="dcterms:W3CDTF">2014-07-17T13:00:13Z</dcterms:created>
  <dcterms:modified xsi:type="dcterms:W3CDTF">2024-03-08T17:13:04Z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0x010100B84370A2612BEB4BA6A20D83735160AC</vt:lpwstr>
  </property>
</Properties>
</file>